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ARIA ÚLTIMOS TRIMESTRES\Jua\2025\"/>
    </mc:Choice>
  </mc:AlternateContent>
  <xr:revisionPtr revIDLastSave="0" documentId="13_ncr:1_{AC1E5B63-60C6-4CE9-B7E1-872A2DF723B4}" xr6:coauthVersionLast="47" xr6:coauthVersionMax="47" xr10:uidLastSave="{00000000-0000-0000-0000-000000000000}"/>
  <bookViews>
    <workbookView xWindow="-120" yWindow="-120" windowWidth="29040" windowHeight="15840" xr2:uid="{8ED6EF1D-5F08-4E63-A991-A5A1D08F813B}"/>
  </bookViews>
  <sheets>
    <sheet name="BALANCE_3_2025_ARTICU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E19" i="1"/>
  <c r="E21" i="1"/>
  <c r="E24" i="1"/>
  <c r="E26" i="1"/>
  <c r="C26" i="1"/>
  <c r="D26" i="1"/>
  <c r="K26" i="1"/>
  <c r="F26" i="1"/>
  <c r="G26" i="1"/>
  <c r="H26" i="1"/>
  <c r="I26" i="1"/>
  <c r="J26" i="1"/>
  <c r="B26" i="1"/>
  <c r="C21" i="1"/>
  <c r="D21" i="1"/>
  <c r="K21" i="1"/>
  <c r="F21" i="1"/>
  <c r="G21" i="1"/>
  <c r="H21" i="1"/>
  <c r="I21" i="1"/>
  <c r="J21" i="1"/>
  <c r="B21" i="1"/>
  <c r="C24" i="1"/>
  <c r="D24" i="1"/>
  <c r="K24" i="1"/>
  <c r="F24" i="1"/>
  <c r="G24" i="1"/>
  <c r="H24" i="1"/>
  <c r="I24" i="1"/>
  <c r="J24" i="1"/>
  <c r="B24" i="1"/>
  <c r="C19" i="1"/>
  <c r="D19" i="1"/>
  <c r="K19" i="1"/>
  <c r="F19" i="1"/>
  <c r="G19" i="1"/>
  <c r="H19" i="1"/>
  <c r="I19" i="1"/>
  <c r="J19" i="1"/>
  <c r="B19" i="1"/>
  <c r="C14" i="1"/>
  <c r="D14" i="1"/>
  <c r="K14" i="1"/>
  <c r="F14" i="1"/>
  <c r="G14" i="1"/>
  <c r="H14" i="1"/>
  <c r="I14" i="1"/>
  <c r="J14" i="1"/>
  <c r="B14" i="1"/>
  <c r="E27" i="1" l="1"/>
  <c r="B27" i="1"/>
  <c r="J27" i="1"/>
  <c r="I27" i="1"/>
  <c r="H27" i="1"/>
  <c r="G27" i="1"/>
  <c r="F27" i="1"/>
  <c r="K27" i="1"/>
  <c r="D27" i="1"/>
  <c r="C27" i="1"/>
</calcChain>
</file>

<file path=xl/sharedStrings.xml><?xml version="1.0" encoding="utf-8"?>
<sst xmlns="http://schemas.openxmlformats.org/spreadsheetml/2006/main" count="43" uniqueCount="43">
  <si>
    <t>CRÉDITO INICIAL</t>
  </si>
  <si>
    <t>MOD. CRÉDITO</t>
  </si>
  <si>
    <t>CREDITO DEFINITIVO</t>
  </si>
  <si>
    <t>SALDO C.DISPONIBLE</t>
  </si>
  <si>
    <t>RETENCIONES(R)</t>
  </si>
  <si>
    <t>AUTORIZACIONES(A)</t>
  </si>
  <si>
    <t>COMPROMISOS(D)</t>
  </si>
  <si>
    <t>OBLIG. RECONOC.</t>
  </si>
  <si>
    <t>PAGOS REALIZADOS</t>
  </si>
  <si>
    <t>OBLIG. PDTE PAGO</t>
  </si>
  <si>
    <t>ACCIÓN CONSULTIVA    0103911F</t>
  </si>
  <si>
    <t>RESUMEN POR ARTÍCULO</t>
  </si>
  <si>
    <t>TOTAL CAPÍTULO I " GASTOS PERSONAL"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</si>
  <si>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</si>
  <si>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</si>
  <si>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</si>
  <si>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</si>
  <si>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t>TOTAL</t>
  </si>
  <si>
    <t>CENTRO GESTOR/ARTÍCULO/PROGRAMA/PARTIDA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</si>
  <si>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</si>
  <si>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</si>
  <si>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</si>
  <si>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</si>
  <si>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</si>
  <si>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</si>
  <si>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</si>
  <si>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</si>
  <si>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 xml:space="preserve">  16  Cuotas, Prestac. y Gtos Soc. a</t>
  </si>
  <si>
    <t xml:space="preserve">  10  Retribuciones miembros del Gob</t>
  </si>
  <si>
    <t xml:space="preserve">  11  Personal Eventual</t>
  </si>
  <si>
    <t xml:space="preserve">  12  Funcionarios y Personal Estatutario</t>
  </si>
  <si>
    <t xml:space="preserve">  13  Laborales</t>
  </si>
  <si>
    <t xml:space="preserve">  15  Incentivos al Rendimiento</t>
  </si>
  <si>
    <t xml:space="preserve">  17  Gastos diversos de personal</t>
  </si>
  <si>
    <t xml:space="preserve">  20  Arrendamientos y Cánones</t>
  </si>
  <si>
    <t xml:space="preserve">  21  Reparación, mantenimiento y conservación</t>
  </si>
  <si>
    <t xml:space="preserve">  22  Suministros y otros</t>
  </si>
  <si>
    <t xml:space="preserve">  23  Indemnizaciones por razón del Servicio</t>
  </si>
  <si>
    <t xml:space="preserve">  44  A Sdes merc, Entid empres y ot</t>
  </si>
  <si>
    <t xml:space="preserve">  62  Invers. nueva asociada al func</t>
  </si>
  <si>
    <t xml:space="preserve">  64  Gastos en inversiones de carácter inmaterial</t>
  </si>
  <si>
    <t xml:space="preserve">  83  Concesión de préstamos fuera del Sector</t>
  </si>
  <si>
    <t>ESTADO DE SITUACIÓN DEL PRESUPUESTO DEL CONSEJO CONSULTIVO DE CANARIAS A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</si>
</sst>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-;#,##0.00\-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 tint="0.34998626667073579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b/>
      <sz val="11"/>
      <color theme="1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AAADE"/>
        <bgColor indexed="64"/>
      </patternFill>
    </fill>
    <fill>
      <patternFill patternType="solid">
        <fgColor rgb="FFCCD7F0"/>
        <bgColor indexed="64"/>
      </patternFill>
    </fill>
    <fill>
      <patternFill patternType="solid">
        <fgColor rgb="FFA6B4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8">
    <xf numFmtId="0" fontId="0" fillId="0" borderId="0" xfId="0"/>
    <xf numFmtId="49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 wrapText="1"/>
    </xf>
    <xf numFmtId="49" fontId="5" fillId="3" borderId="0" xfId="0" applyNumberFormat="1" applyFont="1" applyFill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49" fontId="6" fillId="4" borderId="0" xfId="1" applyNumberFormat="1" applyFont="1" applyFill="1" applyAlignment="1">
      <alignment horizontal="left"/>
    </xf>
    <xf numFmtId="49" fontId="2" fillId="4" borderId="1" xfId="1" applyNumberFormat="1" applyFont="1" applyFill="1" applyBorder="1" applyAlignment="1">
      <alignment horizontal="left"/>
    </xf>
    <xf numFmtId="49" fontId="6" fillId="3" borderId="0" xfId="1" applyNumberFormat="1" applyFont="1" applyFill="1" applyAlignment="1">
      <alignment horizontal="left"/>
    </xf>
    <xf numFmtId="0" fontId="8" fillId="0" borderId="0" xfId="0" applyFont="1"/>
    <xf numFmtId="164" fontId="3" fillId="3" borderId="2" xfId="1" applyNumberFormat="1" applyFont="1" applyFill="1" applyBorder="1"/>
    <xf numFmtId="0" fontId="1" fillId="0" borderId="0" xfId="0" applyFont="1"/>
    <xf numFmtId="164" fontId="4" fillId="3" borderId="2" xfId="1" applyNumberFormat="1" applyFill="1" applyBorder="1"/>
    <xf numFmtId="49" fontId="9" fillId="3" borderId="1" xfId="0" applyNumberFormat="1" applyFont="1" applyFill="1" applyBorder="1" applyAlignment="1">
      <alignment horizontal="left"/>
    </xf>
    <xf numFmtId="164" fontId="3" fillId="3" borderId="1" xfId="1" applyNumberFormat="1" applyFont="1" applyFill="1" applyBorder="1"/>
    <xf numFmtId="164" fontId="3" fillId="4" borderId="1" xfId="1" applyNumberFormat="1" applyFont="1" applyFill="1" applyBorder="1"/>
    <xf numFmtId="3" fontId="10" fillId="0" borderId="0" xfId="0" applyNumberFormat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3" borderId="4" xfId="1" applyNumberFormat="1" applyFont="1" applyFill="1" applyBorder="1"/>
    <xf numFmtId="164" fontId="3" fillId="4" borderId="3" xfId="1" applyNumberFormat="1" applyFont="1" applyFill="1" applyBorder="1"/>
    <xf numFmtId="164" fontId="4" fillId="4" borderId="4" xfId="1" applyNumberFormat="1" applyFill="1" applyBorder="1"/>
    <xf numFmtId="164" fontId="4" fillId="4" borderId="3" xfId="1" applyNumberFormat="1" applyFill="1" applyBorder="1"/>
    <xf numFmtId="49" fontId="2" fillId="2" borderId="4" xfId="1" applyNumberFormat="1" applyFont="1" applyFill="1" applyBorder="1" applyAlignment="1">
      <alignment horizontal="center"/>
    </xf>
    <xf numFmtId="164" fontId="4" fillId="3" borderId="4" xfId="1" applyNumberFormat="1" applyFill="1" applyBorder="1"/>
    <xf numFmtId="164" fontId="4" fillId="3" borderId="3" xfId="1" applyNumberFormat="1" applyFill="1" applyBorder="1"/>
    <xf numFmtId="164" fontId="4" fillId="4" borderId="2" xfId="1" applyNumberFormat="1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Normal" xfId="0" builtinId="0"/>
    <cellStyle name="Normal 2" xfId="1" xr:uid="{EE88077F-5EFB-4DFD-8762-0F9FA5E29E6B}"/>
    <cellStyle name="Normal 2 2" xfId="3" xr:uid="{4C043EAF-4E71-498C-9B8D-A4FE942F23A6}"/>
    <cellStyle name="Normal 2 3" xfId="4" xr:uid="{9FF096C7-A2C4-462A-96B5-E47AD5BA0AE4}"/>
    <cellStyle name="Normal 3" xfId="2" xr:uid="{A92F80EC-38A6-43E2-811D-19B72613AE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0</xdr:row>
      <xdr:rowOff>190500</xdr:rowOff>
    </xdr:from>
    <xdr:to>
      <xdr:col>5</xdr:col>
      <xdr:colOff>733986</xdr:colOff>
      <xdr:row>0</xdr:row>
      <xdr:rowOff>771525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1BF29F6-8B5C-43A4-8789-DD1B6145F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9475" y="190500"/>
          <a:ext cx="3000936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BEA54-4E79-4D83-BE28-03049E36E902}">
  <dimension ref="A1:K204"/>
  <sheetViews>
    <sheetView tabSelected="1" zoomScale="85" zoomScaleNormal="85" workbookViewId="0">
      <selection activeCell="A2" sqref="A2:J2"/>
    </sheetView>
  </sheetViews>
  <sheetFormatPr baseColWidth="10" defaultRowHeight="15" x14ac:dyDescent="0.25"/>
  <cols>
    <col min="1" max="1" width="58" bestFit="1" customWidth="1"/>
    <col min="2" max="2" width="19" bestFit="1" customWidth="1"/>
    <col min="3" max="3" width="17.28515625" bestFit="1" customWidth="1"/>
    <col min="4" max="4" width="23.7109375" bestFit="1" customWidth="1"/>
    <col min="5" max="5" width="24.42578125" bestFit="1" customWidth="1"/>
    <col min="6" max="6" width="20.28515625" customWidth="1"/>
    <col min="7" max="7" width="22.85546875" bestFit="1" customWidth="1"/>
    <col min="8" max="8" width="21" bestFit="1" customWidth="1"/>
    <col min="9" max="9" width="20.85546875" bestFit="1" customWidth="1"/>
    <col min="10" max="10" width="22.7109375" bestFit="1" customWidth="1"/>
    <col min="11" max="11" width="21.85546875" bestFit="1" customWidth="1"/>
  </cols>
  <sheetData>
    <row r="1" spans="1:11" ht="80.2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8" customFormat="1" x14ac:dyDescent="0.25">
      <c r="A2" s="26" t="s">
        <v>42</v>
      </c>
      <c r="B2" s="26"/>
      <c r="C2" s="26"/>
      <c r="D2" s="26"/>
      <c r="E2" s="26"/>
      <c r="F2" s="26"/>
      <c r="G2" s="26"/>
      <c r="H2" s="26"/>
      <c r="I2" s="26"/>
      <c r="J2" s="26"/>
    </row>
    <row r="3" spans="1:11" s="8" customFormat="1" x14ac:dyDescent="0.25">
      <c r="A3" s="26" t="s">
        <v>10</v>
      </c>
      <c r="B3" s="26"/>
      <c r="C3" s="26"/>
      <c r="D3" s="26"/>
      <c r="E3" s="26"/>
      <c r="F3" s="26"/>
      <c r="G3" s="26"/>
      <c r="H3" s="26"/>
      <c r="I3" s="26"/>
      <c r="J3" s="26"/>
    </row>
    <row r="4" spans="1:11" s="8" customFormat="1" x14ac:dyDescent="0.25">
      <c r="A4" s="26" t="s">
        <v>11</v>
      </c>
      <c r="B4" s="26"/>
      <c r="C4" s="26"/>
      <c r="D4" s="26"/>
      <c r="E4" s="26"/>
      <c r="F4" s="26"/>
      <c r="G4" s="26"/>
      <c r="H4" s="26"/>
      <c r="I4" s="26"/>
      <c r="J4" s="26"/>
    </row>
    <row r="6" spans="1:11" x14ac:dyDescent="0.25">
      <c r="A6" s="1" t="s">
        <v>18</v>
      </c>
      <c r="B6" s="22" t="s">
        <v>0</v>
      </c>
      <c r="C6" s="1" t="s">
        <v>1</v>
      </c>
      <c r="D6" s="1" t="s">
        <v>2</v>
      </c>
      <c r="E6" s="2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3</v>
      </c>
    </row>
    <row r="7" spans="1:11" x14ac:dyDescent="0.25">
      <c r="A7" s="3" t="s">
        <v>28</v>
      </c>
      <c r="B7" s="23">
        <v>643819</v>
      </c>
      <c r="C7" s="23">
        <v>125657.72</v>
      </c>
      <c r="D7" s="23">
        <v>769476.72</v>
      </c>
      <c r="E7" s="23">
        <v>0</v>
      </c>
      <c r="F7" s="23">
        <v>779011.1</v>
      </c>
      <c r="G7" s="23">
        <v>779011.1</v>
      </c>
      <c r="H7" s="23">
        <v>467124.32</v>
      </c>
      <c r="I7" s="23">
        <v>467124.32</v>
      </c>
      <c r="J7" s="23">
        <v>0</v>
      </c>
      <c r="K7" s="23">
        <v>-9534.3799999999992</v>
      </c>
    </row>
    <row r="8" spans="1:11" x14ac:dyDescent="0.25">
      <c r="A8" s="3" t="s">
        <v>29</v>
      </c>
      <c r="B8" s="11">
        <v>38440</v>
      </c>
      <c r="C8" s="11">
        <v>760</v>
      </c>
      <c r="D8" s="11">
        <v>39200</v>
      </c>
      <c r="E8" s="11">
        <v>0</v>
      </c>
      <c r="F8" s="11">
        <v>38748.239999999998</v>
      </c>
      <c r="G8" s="11">
        <v>38748.239999999998</v>
      </c>
      <c r="H8" s="11">
        <v>25742.34</v>
      </c>
      <c r="I8" s="11">
        <v>25742.34</v>
      </c>
      <c r="J8" s="11">
        <v>0</v>
      </c>
      <c r="K8" s="11">
        <v>451.76</v>
      </c>
    </row>
    <row r="9" spans="1:11" x14ac:dyDescent="0.25">
      <c r="A9" s="3" t="s">
        <v>30</v>
      </c>
      <c r="B9" s="11">
        <v>1109450</v>
      </c>
      <c r="C9" s="11">
        <v>22122</v>
      </c>
      <c r="D9" s="11">
        <v>1131572</v>
      </c>
      <c r="E9" s="11">
        <v>0</v>
      </c>
      <c r="F9" s="11">
        <v>847950.48</v>
      </c>
      <c r="G9" s="11">
        <v>847950.48</v>
      </c>
      <c r="H9" s="11">
        <v>670651.03</v>
      </c>
      <c r="I9" s="11">
        <v>670651.03</v>
      </c>
      <c r="J9" s="11">
        <v>0</v>
      </c>
      <c r="K9" s="11">
        <v>283621.52</v>
      </c>
    </row>
    <row r="10" spans="1:11" x14ac:dyDescent="0.25">
      <c r="A10" s="3" t="s">
        <v>31</v>
      </c>
      <c r="B10" s="11">
        <v>352158</v>
      </c>
      <c r="C10" s="11">
        <v>12990.43</v>
      </c>
      <c r="D10" s="11">
        <v>365148.43</v>
      </c>
      <c r="E10" s="11">
        <v>0</v>
      </c>
      <c r="F10" s="11">
        <v>337230.29</v>
      </c>
      <c r="G10" s="11">
        <v>337230.29</v>
      </c>
      <c r="H10" s="11">
        <v>263390.59999999998</v>
      </c>
      <c r="I10" s="11">
        <v>263390.59999999998</v>
      </c>
      <c r="J10" s="11">
        <v>0</v>
      </c>
      <c r="K10" s="11">
        <v>27918.14</v>
      </c>
    </row>
    <row r="11" spans="1:11" x14ac:dyDescent="0.25">
      <c r="A11" s="3" t="s">
        <v>32</v>
      </c>
      <c r="B11" s="11">
        <v>38000</v>
      </c>
      <c r="C11" s="11">
        <v>10000</v>
      </c>
      <c r="D11" s="11">
        <v>48000</v>
      </c>
      <c r="E11" s="11">
        <v>0</v>
      </c>
      <c r="F11" s="11">
        <v>48000</v>
      </c>
      <c r="G11" s="11">
        <v>48000</v>
      </c>
      <c r="H11" s="11">
        <v>20792.09</v>
      </c>
      <c r="I11" s="11">
        <v>20792.09</v>
      </c>
      <c r="J11" s="11">
        <v>0</v>
      </c>
      <c r="K11" s="11">
        <v>0</v>
      </c>
    </row>
    <row r="12" spans="1:11" x14ac:dyDescent="0.25">
      <c r="A12" s="3" t="s">
        <v>27</v>
      </c>
      <c r="B12" s="11">
        <v>609829</v>
      </c>
      <c r="C12" s="11">
        <v>18095.62</v>
      </c>
      <c r="D12" s="11">
        <v>627924.62</v>
      </c>
      <c r="E12" s="11">
        <v>0</v>
      </c>
      <c r="F12" s="11">
        <v>500522.19</v>
      </c>
      <c r="G12" s="11">
        <v>500522.19</v>
      </c>
      <c r="H12" s="11">
        <v>347496.94</v>
      </c>
      <c r="I12" s="11">
        <v>347496.94</v>
      </c>
      <c r="J12" s="11">
        <v>0</v>
      </c>
      <c r="K12" s="11">
        <v>127402.43</v>
      </c>
    </row>
    <row r="13" spans="1:11" x14ac:dyDescent="0.25">
      <c r="A13" s="3" t="s">
        <v>33</v>
      </c>
      <c r="B13" s="24">
        <v>18000</v>
      </c>
      <c r="C13" s="24">
        <v>0</v>
      </c>
      <c r="D13" s="24">
        <v>18000</v>
      </c>
      <c r="E13" s="24">
        <v>0</v>
      </c>
      <c r="F13" s="24">
        <v>12715.93</v>
      </c>
      <c r="G13" s="24">
        <v>12715.93</v>
      </c>
      <c r="H13" s="24">
        <v>12715.93</v>
      </c>
      <c r="I13" s="24">
        <v>12715.93</v>
      </c>
      <c r="J13" s="24">
        <v>0</v>
      </c>
      <c r="K13" s="24">
        <v>5284.07</v>
      </c>
    </row>
    <row r="14" spans="1:11" s="10" customFormat="1" x14ac:dyDescent="0.25">
      <c r="A14" s="12" t="s">
        <v>12</v>
      </c>
      <c r="B14" s="9">
        <f>SUM(B7:B13)</f>
        <v>2809696</v>
      </c>
      <c r="C14" s="13">
        <f t="shared" ref="C14:J14" si="0">SUM(C7:C13)</f>
        <v>189625.77</v>
      </c>
      <c r="D14" s="13">
        <f t="shared" si="0"/>
        <v>2999321.77</v>
      </c>
      <c r="E14" s="13">
        <f t="shared" si="0"/>
        <v>0</v>
      </c>
      <c r="F14" s="13">
        <f t="shared" si="0"/>
        <v>2564178.23</v>
      </c>
      <c r="G14" s="13">
        <f t="shared" si="0"/>
        <v>2564178.23</v>
      </c>
      <c r="H14" s="13">
        <f t="shared" si="0"/>
        <v>1807913.25</v>
      </c>
      <c r="I14" s="13">
        <f t="shared" si="0"/>
        <v>1807913.25</v>
      </c>
      <c r="J14" s="13">
        <f t="shared" si="0"/>
        <v>0</v>
      </c>
      <c r="K14" s="13">
        <f>SUM(K7:K13)</f>
        <v>435143.54000000004</v>
      </c>
    </row>
    <row r="15" spans="1:11" x14ac:dyDescent="0.25">
      <c r="A15" s="5" t="s">
        <v>34</v>
      </c>
      <c r="B15" s="20">
        <v>9000</v>
      </c>
      <c r="C15" s="20">
        <v>4000</v>
      </c>
      <c r="D15" s="20">
        <v>13000</v>
      </c>
      <c r="E15" s="20">
        <v>0</v>
      </c>
      <c r="F15" s="20">
        <v>2611</v>
      </c>
      <c r="G15" s="20">
        <v>2611</v>
      </c>
      <c r="H15" s="20">
        <v>1956.16</v>
      </c>
      <c r="I15" s="20">
        <v>1737.88</v>
      </c>
      <c r="J15" s="20">
        <v>218.28</v>
      </c>
      <c r="K15" s="20">
        <v>10389</v>
      </c>
    </row>
    <row r="16" spans="1:11" x14ac:dyDescent="0.25">
      <c r="A16" s="5" t="s">
        <v>35</v>
      </c>
      <c r="B16" s="25">
        <v>87500</v>
      </c>
      <c r="C16" s="25">
        <v>155000</v>
      </c>
      <c r="D16" s="25">
        <v>242500</v>
      </c>
      <c r="E16" s="25">
        <v>0</v>
      </c>
      <c r="F16" s="25">
        <v>101073.3</v>
      </c>
      <c r="G16" s="25">
        <v>101073.3</v>
      </c>
      <c r="H16" s="25">
        <v>53018.52</v>
      </c>
      <c r="I16" s="25">
        <v>52569.66</v>
      </c>
      <c r="J16" s="25">
        <v>448.86</v>
      </c>
      <c r="K16" s="25">
        <v>141426.70000000001</v>
      </c>
    </row>
    <row r="17" spans="1:11" x14ac:dyDescent="0.25">
      <c r="A17" s="5" t="s">
        <v>36</v>
      </c>
      <c r="B17" s="25">
        <v>446950</v>
      </c>
      <c r="C17" s="25">
        <v>158500</v>
      </c>
      <c r="D17" s="25">
        <v>605450</v>
      </c>
      <c r="E17" s="25">
        <v>0</v>
      </c>
      <c r="F17" s="25">
        <v>354814.17</v>
      </c>
      <c r="G17" s="25">
        <v>342771.51</v>
      </c>
      <c r="H17" s="25">
        <v>260776.89</v>
      </c>
      <c r="I17" s="25">
        <v>260166.51</v>
      </c>
      <c r="J17" s="25">
        <v>610.38</v>
      </c>
      <c r="K17" s="25">
        <v>250635.83</v>
      </c>
    </row>
    <row r="18" spans="1:11" x14ac:dyDescent="0.25">
      <c r="A18" s="5" t="s">
        <v>37</v>
      </c>
      <c r="B18" s="21">
        <v>35000</v>
      </c>
      <c r="C18" s="21">
        <v>55000</v>
      </c>
      <c r="D18" s="21">
        <v>90000</v>
      </c>
      <c r="E18" s="21">
        <v>0</v>
      </c>
      <c r="F18" s="21">
        <v>65951.210000000006</v>
      </c>
      <c r="G18" s="21">
        <v>65951.210000000006</v>
      </c>
      <c r="H18" s="21">
        <v>65951.210000000006</v>
      </c>
      <c r="I18" s="21">
        <v>63887.03</v>
      </c>
      <c r="J18" s="21">
        <v>2064.1799999999998</v>
      </c>
      <c r="K18" s="21">
        <v>24048.79</v>
      </c>
    </row>
    <row r="19" spans="1:11" s="10" customFormat="1" x14ac:dyDescent="0.25">
      <c r="A19" s="6" t="s">
        <v>13</v>
      </c>
      <c r="B19" s="19">
        <f>SUM(B15:B18)</f>
        <v>578450</v>
      </c>
      <c r="C19" s="14">
        <f t="shared" ref="C19:J19" si="1">SUM(C15:C18)</f>
        <v>372500</v>
      </c>
      <c r="D19" s="14">
        <f t="shared" si="1"/>
        <v>950950</v>
      </c>
      <c r="E19" s="14">
        <f t="shared" si="1"/>
        <v>0</v>
      </c>
      <c r="F19" s="14">
        <f t="shared" si="1"/>
        <v>524449.67999999993</v>
      </c>
      <c r="G19" s="14">
        <f t="shared" si="1"/>
        <v>512407.02</v>
      </c>
      <c r="H19" s="14">
        <f t="shared" si="1"/>
        <v>381702.78</v>
      </c>
      <c r="I19" s="14">
        <f t="shared" si="1"/>
        <v>378361.07999999996</v>
      </c>
      <c r="J19" s="14">
        <f t="shared" si="1"/>
        <v>3341.7</v>
      </c>
      <c r="K19" s="14">
        <f>SUM(K15:K18)</f>
        <v>426500.32</v>
      </c>
    </row>
    <row r="20" spans="1:11" x14ac:dyDescent="0.25">
      <c r="A20" s="7" t="s">
        <v>38</v>
      </c>
      <c r="B20" s="24">
        <v>2000</v>
      </c>
      <c r="C20" s="24">
        <v>0</v>
      </c>
      <c r="D20" s="24">
        <v>2000</v>
      </c>
      <c r="E20" s="24">
        <v>0</v>
      </c>
      <c r="F20" s="24">
        <v>2000</v>
      </c>
      <c r="G20" s="24">
        <v>2000</v>
      </c>
      <c r="H20" s="24">
        <v>2000</v>
      </c>
      <c r="I20" s="24">
        <v>2000</v>
      </c>
      <c r="J20" s="24">
        <v>0</v>
      </c>
      <c r="K20" s="24">
        <v>0</v>
      </c>
    </row>
    <row r="21" spans="1:11" s="10" customFormat="1" x14ac:dyDescent="0.25">
      <c r="A21" s="4" t="s">
        <v>14</v>
      </c>
      <c r="B21" s="18">
        <f>SUM(B20)</f>
        <v>2000</v>
      </c>
      <c r="C21" s="18">
        <f t="shared" ref="C21:J21" si="2">SUM(C20)</f>
        <v>0</v>
      </c>
      <c r="D21" s="18">
        <f t="shared" si="2"/>
        <v>2000</v>
      </c>
      <c r="E21" s="18">
        <f t="shared" si="2"/>
        <v>0</v>
      </c>
      <c r="F21" s="18">
        <f t="shared" si="2"/>
        <v>2000</v>
      </c>
      <c r="G21" s="18">
        <f t="shared" si="2"/>
        <v>2000</v>
      </c>
      <c r="H21" s="18">
        <f t="shared" si="2"/>
        <v>2000</v>
      </c>
      <c r="I21" s="18">
        <f t="shared" si="2"/>
        <v>2000</v>
      </c>
      <c r="J21" s="18">
        <f t="shared" si="2"/>
        <v>0</v>
      </c>
      <c r="K21" s="18">
        <f>SUM(K20)</f>
        <v>0</v>
      </c>
    </row>
    <row r="22" spans="1:11" x14ac:dyDescent="0.25">
      <c r="A22" s="5" t="s">
        <v>39</v>
      </c>
      <c r="B22" s="20">
        <v>26000</v>
      </c>
      <c r="C22" s="20">
        <v>80000</v>
      </c>
      <c r="D22" s="20">
        <v>106000</v>
      </c>
      <c r="E22" s="20">
        <v>0</v>
      </c>
      <c r="F22" s="20">
        <v>79749.440000000002</v>
      </c>
      <c r="G22" s="20">
        <v>79749.440000000002</v>
      </c>
      <c r="H22" s="20">
        <v>73834.27</v>
      </c>
      <c r="I22" s="20">
        <v>73834.27</v>
      </c>
      <c r="J22" s="20">
        <v>0</v>
      </c>
      <c r="K22" s="20">
        <v>26250.560000000001</v>
      </c>
    </row>
    <row r="23" spans="1:11" x14ac:dyDescent="0.25">
      <c r="A23" s="5" t="s">
        <v>40</v>
      </c>
      <c r="B23" s="21">
        <v>29000</v>
      </c>
      <c r="C23" s="21">
        <v>59000</v>
      </c>
      <c r="D23" s="21">
        <v>88000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88000</v>
      </c>
    </row>
    <row r="24" spans="1:11" s="10" customFormat="1" x14ac:dyDescent="0.25">
      <c r="A24" s="6" t="s">
        <v>15</v>
      </c>
      <c r="B24" s="19">
        <f>SUM(B22:B23)</f>
        <v>55000</v>
      </c>
      <c r="C24" s="19">
        <f t="shared" ref="C24:J24" si="3">SUM(C22:C23)</f>
        <v>139000</v>
      </c>
      <c r="D24" s="19">
        <f t="shared" si="3"/>
        <v>194000</v>
      </c>
      <c r="E24" s="19">
        <f t="shared" si="3"/>
        <v>0</v>
      </c>
      <c r="F24" s="19">
        <f t="shared" si="3"/>
        <v>79749.440000000002</v>
      </c>
      <c r="G24" s="19">
        <f t="shared" si="3"/>
        <v>79749.440000000002</v>
      </c>
      <c r="H24" s="19">
        <f t="shared" si="3"/>
        <v>73834.27</v>
      </c>
      <c r="I24" s="19">
        <f t="shared" si="3"/>
        <v>73834.27</v>
      </c>
      <c r="J24" s="19">
        <f t="shared" si="3"/>
        <v>0</v>
      </c>
      <c r="K24" s="19">
        <f>SUM(K22:K23)</f>
        <v>114250.56</v>
      </c>
    </row>
    <row r="25" spans="1:11" x14ac:dyDescent="0.25">
      <c r="A25" s="7" t="s">
        <v>41</v>
      </c>
      <c r="B25" s="24">
        <v>25060</v>
      </c>
      <c r="C25" s="24">
        <v>25000</v>
      </c>
      <c r="D25" s="24">
        <v>50060</v>
      </c>
      <c r="E25" s="24">
        <v>0</v>
      </c>
      <c r="F25" s="24">
        <v>25060</v>
      </c>
      <c r="G25" s="24">
        <v>25060</v>
      </c>
      <c r="H25" s="24">
        <v>5258.83</v>
      </c>
      <c r="I25" s="24">
        <v>5258.83</v>
      </c>
      <c r="J25" s="24">
        <v>0</v>
      </c>
      <c r="K25" s="24">
        <v>25000</v>
      </c>
    </row>
    <row r="26" spans="1:11" s="10" customFormat="1" x14ac:dyDescent="0.25">
      <c r="A26" s="4" t="s">
        <v>16</v>
      </c>
      <c r="B26" s="13">
        <f>SUM(B25)</f>
        <v>25060</v>
      </c>
      <c r="C26" s="13">
        <f t="shared" ref="C26:J26" si="4">SUM(C25)</f>
        <v>25000</v>
      </c>
      <c r="D26" s="13">
        <f t="shared" si="4"/>
        <v>50060</v>
      </c>
      <c r="E26" s="13">
        <f t="shared" si="4"/>
        <v>0</v>
      </c>
      <c r="F26" s="13">
        <f t="shared" si="4"/>
        <v>25060</v>
      </c>
      <c r="G26" s="13">
        <f t="shared" si="4"/>
        <v>25060</v>
      </c>
      <c r="H26" s="13">
        <f t="shared" si="4"/>
        <v>5258.83</v>
      </c>
      <c r="I26" s="13">
        <f t="shared" si="4"/>
        <v>5258.83</v>
      </c>
      <c r="J26" s="13">
        <f t="shared" si="4"/>
        <v>0</v>
      </c>
      <c r="K26" s="13">
        <f>SUM(K25)</f>
        <v>25000</v>
      </c>
    </row>
    <row r="27" spans="1:11" x14ac:dyDescent="0.25">
      <c r="A27" s="6" t="s">
        <v>17</v>
      </c>
      <c r="B27" s="14">
        <f>SUM(B26,B24,B21,B19,B14)</f>
        <v>3470206</v>
      </c>
      <c r="C27" s="14">
        <f t="shared" ref="C27:J27" si="5">SUM(C26,C24,C21,C19,C14)</f>
        <v>726125.77</v>
      </c>
      <c r="D27" s="14">
        <f t="shared" si="5"/>
        <v>4196331.7699999996</v>
      </c>
      <c r="E27" s="14">
        <f t="shared" si="5"/>
        <v>0</v>
      </c>
      <c r="F27" s="14">
        <f t="shared" si="5"/>
        <v>3195437.3499999996</v>
      </c>
      <c r="G27" s="14">
        <f t="shared" si="5"/>
        <v>3183394.69</v>
      </c>
      <c r="H27" s="14">
        <f t="shared" si="5"/>
        <v>2270709.13</v>
      </c>
      <c r="I27" s="14">
        <f t="shared" si="5"/>
        <v>2267367.4299999997</v>
      </c>
      <c r="J27" s="14">
        <f t="shared" si="5"/>
        <v>3341.7</v>
      </c>
      <c r="K27" s="14">
        <f>SUM(K26,K24,K21,K19,K14)</f>
        <v>1000894.42</v>
      </c>
    </row>
    <row r="29" spans="1:11" x14ac:dyDescent="0.25">
      <c r="A29" s="15" t="s">
        <v>19</v>
      </c>
    </row>
    <row r="30" spans="1:11" x14ac:dyDescent="0.25">
      <c r="A30" s="16" t="s">
        <v>20</v>
      </c>
    </row>
    <row r="31" spans="1:11" x14ac:dyDescent="0.25">
      <c r="A31" s="17" t="s">
        <v>21</v>
      </c>
    </row>
    <row r="32" spans="1:11" x14ac:dyDescent="0.25">
      <c r="A32" s="16" t="s">
        <v>22</v>
      </c>
    </row>
    <row r="33" spans="1:1" x14ac:dyDescent="0.25">
      <c r="A33" s="17" t="s">
        <v>23</v>
      </c>
    </row>
    <row r="34" spans="1:1" x14ac:dyDescent="0.25">
      <c r="A34" s="16" t="s">
        <v>24</v>
      </c>
    </row>
    <row r="35" spans="1:1" x14ac:dyDescent="0.25">
      <c r="A35" s="16" t="s">
        <v>25</v>
      </c>
    </row>
    <row r="36" spans="1:1" x14ac:dyDescent="0.25">
      <c r="A36" s="17" t="s">
        <v>26</v>
      </c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</sheetData>
  <mergeCells count="4">
    <mergeCell ref="A2:J2"/>
    <mergeCell ref="A3:J3"/>
    <mergeCell ref="A4:J4"/>
    <mergeCell ref="A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BALANCE_3_2025_ARTICULO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2026-04-14T06:30:57Z</dcterms:created>
  <dcterms:modified xsi:type="dcterms:W3CDTF">2026-04-15T09:53:26Z</dcterms:modified>
</cp:coreProperties>
</file>