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ARIA ÚLTIMOS TRIMESTRES\Jua\2026\"/>
    </mc:Choice>
  </mc:AlternateContent>
  <xr:revisionPtr revIDLastSave="0" documentId="13_ncr:1_{53EC647E-3A4E-4D10-A79D-783AC206992A}" xr6:coauthVersionLast="47" xr6:coauthVersionMax="47" xr10:uidLastSave="{00000000-0000-0000-0000-000000000000}"/>
  <bookViews>
    <workbookView xWindow="-120" yWindow="-120" windowWidth="29040" windowHeight="15840" xr2:uid="{A4BB1EFF-8B5A-4BDB-B2BD-1998E804DC1D}"/>
  </bookViews>
  <sheets>
    <sheet name="Balance_1_2026_Sub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3" i="1" l="1"/>
  <c r="C83" i="1"/>
  <c r="D83" i="1"/>
  <c r="K83" i="1"/>
  <c r="E83" i="1"/>
  <c r="F83" i="1"/>
  <c r="G83" i="1"/>
  <c r="H83" i="1"/>
  <c r="I83" i="1"/>
  <c r="J83" i="1"/>
  <c r="C88" i="1"/>
  <c r="D88" i="1"/>
  <c r="K88" i="1"/>
  <c r="E88" i="1"/>
  <c r="F88" i="1"/>
  <c r="G88" i="1"/>
  <c r="H88" i="1"/>
  <c r="I88" i="1"/>
  <c r="J88" i="1"/>
  <c r="B88" i="1"/>
  <c r="C81" i="1"/>
  <c r="D81" i="1"/>
  <c r="K81" i="1"/>
  <c r="E81" i="1"/>
  <c r="F81" i="1"/>
  <c r="G81" i="1"/>
  <c r="H81" i="1"/>
  <c r="I81" i="1"/>
  <c r="J81" i="1"/>
  <c r="C45" i="1"/>
  <c r="D45" i="1"/>
  <c r="K45" i="1"/>
  <c r="E45" i="1"/>
  <c r="F45" i="1"/>
  <c r="G45" i="1"/>
  <c r="H45" i="1"/>
  <c r="I45" i="1"/>
  <c r="J45" i="1"/>
  <c r="C91" i="1"/>
  <c r="D91" i="1"/>
  <c r="K91" i="1"/>
  <c r="E91" i="1"/>
  <c r="F91" i="1"/>
  <c r="G91" i="1"/>
  <c r="H91" i="1"/>
  <c r="I91" i="1"/>
  <c r="J91" i="1"/>
  <c r="B91" i="1"/>
  <c r="B81" i="1"/>
  <c r="B45" i="1"/>
  <c r="B92" i="1" l="1"/>
  <c r="E92" i="1"/>
  <c r="K92" i="1"/>
  <c r="D92" i="1"/>
  <c r="C92" i="1"/>
  <c r="J92" i="1"/>
  <c r="I92" i="1"/>
  <c r="H92" i="1"/>
  <c r="G92" i="1"/>
  <c r="F92" i="1"/>
</calcChain>
</file>

<file path=xl/sharedStrings.xml><?xml version="1.0" encoding="utf-8"?>
<sst xmlns="http://schemas.openxmlformats.org/spreadsheetml/2006/main" count="107" uniqueCount="107">
  <si>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</si>
  <si>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</si>
  <si>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</si>
  <si>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</si>
  <si>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</si>
  <si>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</si>
  <si>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</si>
  <si>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>10000  Retrib.básic. y otras ret. del Gob.y altos Cargos</t>
  </si>
  <si>
    <t>10001  Otras remuneraciones</t>
  </si>
  <si>
    <t>10005  Trienios/Antigüedad</t>
  </si>
  <si>
    <t>11000  Retrib. básicas y otras remuner. Pers. Eventual</t>
  </si>
  <si>
    <t>12101  Complementos al puesto de trabajo</t>
  </si>
  <si>
    <t>12102  Indemnizaciones por residencia</t>
  </si>
  <si>
    <t>12109  Otros complementos</t>
  </si>
  <si>
    <t>15000  Productividad Personal funcionario y estatutario</t>
  </si>
  <si>
    <t>15100  Gratificaciones</t>
  </si>
  <si>
    <t>16010  Cuotas sociales altos cargos</t>
  </si>
  <si>
    <t>16011  Cuotas sociales personal eventual</t>
  </si>
  <si>
    <t>16012  Cuotas sociales funcionarios y pers. estatutario</t>
  </si>
  <si>
    <t>16013  Cuotas sociales laborales</t>
  </si>
  <si>
    <t>16212  Formación y perfeccionamiento</t>
  </si>
  <si>
    <t>16213  Gastos de asistencia médico-farmaceutica</t>
  </si>
  <si>
    <t>16214  Subsidios de estudios</t>
  </si>
  <si>
    <t>16217  Seguros</t>
  </si>
  <si>
    <t>16218  Otros gastos de acción social</t>
  </si>
  <si>
    <t>16312  Formación y perfeccionamiento</t>
  </si>
  <si>
    <t>16313  Gastos de asistencia médico-farmaceutica</t>
  </si>
  <si>
    <t>16314  Subsidios de estudios</t>
  </si>
  <si>
    <t>16317  Seguros</t>
  </si>
  <si>
    <t>16318  Otros gastos de acción social</t>
  </si>
  <si>
    <t>16500  Gastos de acción social y otras prestaciones</t>
  </si>
  <si>
    <t>16612  Asistencia  a Cursos</t>
  </si>
  <si>
    <t>16617  Seguros</t>
  </si>
  <si>
    <t>16618  Otros</t>
  </si>
  <si>
    <t>17043  Aportación Plan de Pensiones empleados públicos</t>
  </si>
  <si>
    <t>TOTAL CAPÍTULO I " GASTOS PERSONAL"</t>
  </si>
  <si>
    <t xml:space="preserve"> 20200  Edificios y otras construcciones</t>
  </si>
  <si>
    <t xml:space="preserve"> 20500  Mobiliario y enseres</t>
  </si>
  <si>
    <t xml:space="preserve"> 21200  Edificios y otras construcciones</t>
  </si>
  <si>
    <t xml:space="preserve"> 21301  Instalaciones técnicas</t>
  </si>
  <si>
    <t xml:space="preserve"> 21400  Elementos de transportes</t>
  </si>
  <si>
    <t xml:space="preserve"> 21500  Mobiliario y enseres</t>
  </si>
  <si>
    <t xml:space="preserve"> 21600  Equipamiento para proceso de la información</t>
  </si>
  <si>
    <t xml:space="preserve"> 22000  Material de oficina ordinario no inventariable</t>
  </si>
  <si>
    <t xml:space="preserve"> 22001  Prensa, revistas, libros y otras publicaciones</t>
  </si>
  <si>
    <t xml:space="preserve"> 22002  Material informático no inventariable</t>
  </si>
  <si>
    <t xml:space="preserve"> 22003  Vestuario y lencería</t>
  </si>
  <si>
    <t xml:space="preserve"> 22004  Productos alimenticios</t>
  </si>
  <si>
    <t xml:space="preserve"> 22009  Otros suministros no tarifados</t>
  </si>
  <si>
    <t xml:space="preserve"> 22100  Energía eléctrica</t>
  </si>
  <si>
    <t xml:space="preserve"> 22101  Agua</t>
  </si>
  <si>
    <t xml:space="preserve"> 22103  Combustible</t>
  </si>
  <si>
    <t xml:space="preserve"> 22200  Telefónicas</t>
  </si>
  <si>
    <t xml:space="preserve"> 22201  Postales</t>
  </si>
  <si>
    <t xml:space="preserve"> 22204  Informáticas</t>
  </si>
  <si>
    <t xml:space="preserve"> 22301  Otros transportes</t>
  </si>
  <si>
    <t xml:space="preserve"> 22400  Edificios y locales</t>
  </si>
  <si>
    <t xml:space="preserve"> 22401  Vehículos</t>
  </si>
  <si>
    <t xml:space="preserve"> 22500  Tributos locales</t>
  </si>
  <si>
    <t xml:space="preserve"> 22501  Tributos autonómicos</t>
  </si>
  <si>
    <t xml:space="preserve"> 22601  Atenciones protocolarias y representativas</t>
  </si>
  <si>
    <t xml:space="preserve"> 22602  Publicidad y propaganda</t>
  </si>
  <si>
    <t xml:space="preserve"> 22606  Reuniones, cursos y conferencias</t>
  </si>
  <si>
    <t xml:space="preserve"> 22609  Otros</t>
  </si>
  <si>
    <t xml:space="preserve"> 22613  Gastos de edición y distribución de publicaciones</t>
  </si>
  <si>
    <t xml:space="preserve"> 22700  Limpieza y aseo</t>
  </si>
  <si>
    <t xml:space="preserve"> 22701  Seguridad</t>
  </si>
  <si>
    <t xml:space="preserve"> 22703  Servicios postales y de mensajería</t>
  </si>
  <si>
    <t xml:space="preserve"> 22706  Estudios, trabajos técnicos y</t>
  </si>
  <si>
    <t xml:space="preserve"> 22709  Otros trabajos realizados por empresas o I.S.F.L.</t>
  </si>
  <si>
    <t xml:space="preserve"> 23000  Indemnizaciones por razón del servicio</t>
  </si>
  <si>
    <t>TOTAL CAPÍTULO Il " GASTOS CORRIENTES"</t>
  </si>
  <si>
    <t xml:space="preserve"> 44602  Subvenciones a Universidades</t>
  </si>
  <si>
    <t>TOTAL CAPÍTULO IV " TRANSFERENCIAS CORRIENTES"</t>
  </si>
  <si>
    <t xml:space="preserve"> 62500  Mobiliarios y enseres</t>
  </si>
  <si>
    <t xml:space="preserve"> 62600  Equipamiento para proceso de la información</t>
  </si>
  <si>
    <t xml:space="preserve"> 62800  Otros activos materiales</t>
  </si>
  <si>
    <t xml:space="preserve"> 64003  Aplicaciones informáticas</t>
  </si>
  <si>
    <t>TOTAL CAPÍTULO VI " INVERSIONES REALES"</t>
  </si>
  <si>
    <t xml:space="preserve"> 83008  Personal anticipos reintegrables</t>
  </si>
  <si>
    <t>TOTAL CAPÍTULO VIII " ANTICIPOS REINTEGRABLES"</t>
  </si>
  <si>
    <t>CRÉDITO DEFINITIVO</t>
  </si>
  <si>
    <t>OBLIG.PDTE PAGO</t>
  </si>
  <si>
    <t>ACCIÓN CONSULTIVA    0103911F</t>
  </si>
  <si>
    <t>RESUMEN POR SUBCONCEPTOS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</si>
  <si>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</si>
  <si>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</si>
  <si>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</si>
  <si>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</si>
  <si>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</si>
  <si>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</si>
  <si>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</si>
  <si>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TOTAL</t>
  </si>
  <si>
    <t>RETENCIONES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</si>
  <si>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</si>
  <si>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12000  Sueldo funcionarios</t>
  </si>
  <si>
    <t>12005  Trienios funcionarios</t>
  </si>
  <si>
    <t>13000  Salario Base laborales fijos</t>
  </si>
  <si>
    <t>13001  Otras remuneraciones laborales fijos</t>
  </si>
  <si>
    <t>13005  Antigüedad laborales fijos</t>
  </si>
  <si>
    <t>13006  Horas extras laborales fijos</t>
  </si>
  <si>
    <t>11800  Contribuciones a planes de pensiones</t>
  </si>
  <si>
    <t>12800  Contribuciones a planes de pensiones</t>
  </si>
  <si>
    <t>13800  Contribuciones a planes de pensiones</t>
  </si>
  <si>
    <t xml:space="preserve"> 83108  Personal anticipos reintegrables</t>
  </si>
  <si>
    <t>CENTRO GESTOR/SUBCONCEPTOS</t>
  </si>
  <si>
    <t>ESTADO DE SITUACIÓN DEL PRESUPUESTO DEL CONSEJO CONSULTIVO DE CANARIAS A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</si>
</sst>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rgb="FFA3C3D1"/>
        <bgColor indexed="64"/>
      </patternFill>
    </fill>
    <fill>
      <patternFill patternType="solid">
        <fgColor rgb="FFE2F8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" fontId="4" fillId="2" borderId="3" applyNumberFormat="0" applyProtection="0">
      <alignment horizontal="left" vertical="center" indent="1"/>
    </xf>
  </cellStyleXfs>
  <cellXfs count="21">
    <xf numFmtId="0" fontId="0" fillId="0" borderId="0" xfId="0"/>
    <xf numFmtId="0" fontId="3" fillId="0" borderId="0" xfId="0" applyFont="1"/>
    <xf numFmtId="3" fontId="7" fillId="0" borderId="0" xfId="0" applyNumberFormat="1" applyFont="1" applyAlignment="1">
      <alignment horizontal="left"/>
    </xf>
    <xf numFmtId="3" fontId="0" fillId="0" borderId="0" xfId="0" applyNumberForma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/>
    <xf numFmtId="49" fontId="5" fillId="3" borderId="1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49" fontId="2" fillId="4" borderId="2" xfId="1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center"/>
    </xf>
    <xf numFmtId="4" fontId="1" fillId="4" borderId="1" xfId="1" applyNumberFormat="1" applyFill="1" applyBorder="1"/>
    <xf numFmtId="4" fontId="6" fillId="4" borderId="2" xfId="1" applyNumberFormat="1" applyFont="1" applyFill="1" applyBorder="1"/>
    <xf numFmtId="4" fontId="1" fillId="3" borderId="1" xfId="1" applyNumberFormat="1" applyFill="1" applyBorder="1"/>
    <xf numFmtId="4" fontId="6" fillId="3" borderId="2" xfId="1" applyNumberFormat="1" applyFont="1" applyFill="1" applyBorder="1"/>
    <xf numFmtId="49" fontId="2" fillId="3" borderId="2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Normal" xfId="0" builtinId="0"/>
    <cellStyle name="Normal 2" xfId="1" xr:uid="{72F3D281-4382-4261-A7B4-AFE23A2902D3}"/>
    <cellStyle name="SAPBEXstdItem" xfId="2" xr:uid="{2DE584C8-53D9-4127-8B90-7E6A9BC15047}"/>
  </cellStyles>
  <dxfs count="0"/>
  <tableStyles count="0" defaultTableStyle="TableStyleMedium2" defaultPivotStyle="PivotStyleLight16"/>
  <colors>
    <mruColors>
      <color rgb="FFA3C3D1"/>
      <color rgb="FFE2F8FA"/>
      <color rgb="FFC4D8DA"/>
      <color rgb="FFA5B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997323</xdr:colOff>
      <xdr:row>0</xdr:row>
      <xdr:rowOff>226357</xdr:rowOff>
    </xdr:from>
    <xdr:to>
      <xdr:col>5</xdr:col>
      <xdr:colOff>815228</xdr:colOff>
      <xdr:row>0</xdr:row>
      <xdr:rowOff>807382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EC7BC8-8CBF-40AD-ABC8-1D822BD31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8123" y="226357"/>
          <a:ext cx="298973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1778-6676-4E7D-BF95-A7720880BDEE}">
  <sheetPr>
    <pageSetUpPr fitToPage="1"/>
  </sheetPr>
  <dimension ref="A1:K102"/>
  <sheetViews>
    <sheetView tabSelected="1" zoomScale="85" zoomScaleNormal="85" workbookViewId="0">
      <selection activeCell="A3" sqref="A3:J3"/>
    </sheetView>
  </sheetViews>
  <sheetFormatPr baseColWidth="10" defaultRowHeight="15" x14ac:dyDescent="0.25"/>
  <cols>
    <col min="1" max="1" width="59.5703125" customWidth="1"/>
    <col min="2" max="2" width="19.7109375" customWidth="1"/>
    <col min="3" max="3" width="18.140625" customWidth="1"/>
    <col min="4" max="4" width="22.85546875" customWidth="1"/>
    <col min="5" max="5" width="24.7109375" customWidth="1"/>
    <col min="6" max="6" width="23.28515625" customWidth="1"/>
    <col min="7" max="7" width="23.5703125" customWidth="1"/>
    <col min="8" max="8" width="20.140625" customWidth="1"/>
    <col min="9" max="9" width="21.5703125" customWidth="1"/>
    <col min="10" max="10" width="22.28515625" customWidth="1"/>
    <col min="11" max="11" width="23.5703125" customWidth="1"/>
  </cols>
  <sheetData>
    <row r="1" spans="1:11" ht="91.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3" spans="1:11" x14ac:dyDescent="0.25">
      <c r="A3" s="19" t="s">
        <v>106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x14ac:dyDescent="0.25">
      <c r="A4" s="19" t="s">
        <v>83</v>
      </c>
      <c r="B4" s="19"/>
      <c r="C4" s="19"/>
      <c r="D4" s="19"/>
      <c r="E4" s="19"/>
      <c r="F4" s="19"/>
      <c r="G4" s="19"/>
      <c r="H4" s="19"/>
      <c r="I4" s="19"/>
      <c r="J4" s="19"/>
    </row>
    <row r="5" spans="1:11" x14ac:dyDescent="0.25">
      <c r="A5" s="19" t="s">
        <v>84</v>
      </c>
      <c r="B5" s="19"/>
      <c r="C5" s="19"/>
      <c r="D5" s="19"/>
      <c r="E5" s="19"/>
      <c r="F5" s="19"/>
      <c r="G5" s="19"/>
      <c r="H5" s="19"/>
      <c r="I5" s="19"/>
      <c r="J5" s="19"/>
    </row>
    <row r="6" spans="1:11" x14ac:dyDescent="0.25">
      <c r="D6" s="1"/>
      <c r="E6" s="1"/>
    </row>
    <row r="7" spans="1:11" x14ac:dyDescent="0.25">
      <c r="A7" s="13" t="s">
        <v>105</v>
      </c>
      <c r="B7" s="13" t="s">
        <v>0</v>
      </c>
      <c r="C7" s="13" t="s">
        <v>1</v>
      </c>
      <c r="D7" s="13" t="s">
        <v>81</v>
      </c>
      <c r="E7" s="13" t="s">
        <v>93</v>
      </c>
      <c r="F7" s="18" t="s">
        <v>3</v>
      </c>
      <c r="G7" s="13" t="s">
        <v>4</v>
      </c>
      <c r="H7" s="13" t="s">
        <v>5</v>
      </c>
      <c r="I7" s="13" t="s">
        <v>6</v>
      </c>
      <c r="J7" s="13" t="s">
        <v>82</v>
      </c>
      <c r="K7" s="13" t="s">
        <v>2</v>
      </c>
    </row>
    <row r="8" spans="1:11" x14ac:dyDescent="0.25">
      <c r="A8" s="10" t="s">
        <v>7</v>
      </c>
      <c r="B8" s="14">
        <v>673650</v>
      </c>
      <c r="C8" s="14">
        <v>0</v>
      </c>
      <c r="D8" s="14">
        <v>673650</v>
      </c>
      <c r="E8" s="14">
        <v>0</v>
      </c>
      <c r="F8" s="14">
        <v>614577.1</v>
      </c>
      <c r="G8" s="14">
        <v>614577.1</v>
      </c>
      <c r="H8" s="14">
        <v>146463.21</v>
      </c>
      <c r="I8" s="14">
        <v>146463.21</v>
      </c>
      <c r="J8" s="14">
        <v>0</v>
      </c>
      <c r="K8" s="14">
        <v>59072.9</v>
      </c>
    </row>
    <row r="9" spans="1:11" x14ac:dyDescent="0.25">
      <c r="A9" s="10" t="s">
        <v>8</v>
      </c>
      <c r="B9" s="14">
        <v>63840</v>
      </c>
      <c r="C9" s="14">
        <v>0</v>
      </c>
      <c r="D9" s="14">
        <v>63840</v>
      </c>
      <c r="E9" s="14">
        <v>0</v>
      </c>
      <c r="F9" s="14">
        <v>63840</v>
      </c>
      <c r="G9" s="14">
        <v>63840</v>
      </c>
      <c r="H9" s="14">
        <v>16367.1</v>
      </c>
      <c r="I9" s="14">
        <v>16367.1</v>
      </c>
      <c r="J9" s="14">
        <v>0</v>
      </c>
      <c r="K9" s="14">
        <v>0</v>
      </c>
    </row>
    <row r="10" spans="1:11" x14ac:dyDescent="0.25">
      <c r="A10" s="10" t="s">
        <v>9</v>
      </c>
      <c r="B10" s="14">
        <v>62615</v>
      </c>
      <c r="C10" s="14">
        <v>0</v>
      </c>
      <c r="D10" s="14">
        <v>62615</v>
      </c>
      <c r="E10" s="14">
        <v>0</v>
      </c>
      <c r="F10" s="14">
        <v>55273.71</v>
      </c>
      <c r="G10" s="14">
        <v>55273.71</v>
      </c>
      <c r="H10" s="14">
        <v>13360.18</v>
      </c>
      <c r="I10" s="14">
        <v>13360.18</v>
      </c>
      <c r="J10" s="14">
        <v>0</v>
      </c>
      <c r="K10" s="14">
        <v>7341.29</v>
      </c>
    </row>
    <row r="11" spans="1:11" x14ac:dyDescent="0.25">
      <c r="A11" s="10" t="s">
        <v>10</v>
      </c>
      <c r="B11" s="14">
        <v>43806</v>
      </c>
      <c r="C11" s="14">
        <v>0</v>
      </c>
      <c r="D11" s="14">
        <v>43806</v>
      </c>
      <c r="E11" s="14">
        <v>0</v>
      </c>
      <c r="F11" s="14">
        <v>39293.39</v>
      </c>
      <c r="G11" s="14">
        <v>39293.39</v>
      </c>
      <c r="H11" s="14">
        <v>11511.59</v>
      </c>
      <c r="I11" s="14">
        <v>11511.59</v>
      </c>
      <c r="J11" s="14">
        <v>0</v>
      </c>
      <c r="K11" s="14">
        <v>4512.6099999999997</v>
      </c>
    </row>
    <row r="12" spans="1:11" x14ac:dyDescent="0.25">
      <c r="A12" s="10" t="s">
        <v>101</v>
      </c>
      <c r="B12" s="14">
        <v>350</v>
      </c>
      <c r="C12" s="14">
        <v>0</v>
      </c>
      <c r="D12" s="14">
        <v>350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350</v>
      </c>
    </row>
    <row r="13" spans="1:11" x14ac:dyDescent="0.25">
      <c r="A13" s="10" t="s">
        <v>95</v>
      </c>
      <c r="B13" s="14">
        <v>379000</v>
      </c>
      <c r="C13" s="14">
        <v>0</v>
      </c>
      <c r="D13" s="14">
        <v>379000</v>
      </c>
      <c r="E13" s="14">
        <v>0</v>
      </c>
      <c r="F13" s="14">
        <v>252179.83</v>
      </c>
      <c r="G13" s="14">
        <v>252179.83</v>
      </c>
      <c r="H13" s="14">
        <v>50504.22</v>
      </c>
      <c r="I13" s="14">
        <v>50504.22</v>
      </c>
      <c r="J13" s="14">
        <v>0</v>
      </c>
      <c r="K13" s="14">
        <v>126820.17</v>
      </c>
    </row>
    <row r="14" spans="1:11" x14ac:dyDescent="0.25">
      <c r="A14" s="10" t="s">
        <v>96</v>
      </c>
      <c r="B14" s="14">
        <v>83858</v>
      </c>
      <c r="C14" s="14">
        <v>0</v>
      </c>
      <c r="D14" s="14">
        <v>83858</v>
      </c>
      <c r="E14" s="14">
        <v>0</v>
      </c>
      <c r="F14" s="14">
        <v>46070.68</v>
      </c>
      <c r="G14" s="14">
        <v>46070.68</v>
      </c>
      <c r="H14" s="14">
        <v>14118.86</v>
      </c>
      <c r="I14" s="14">
        <v>14118.86</v>
      </c>
      <c r="J14" s="14">
        <v>0</v>
      </c>
      <c r="K14" s="14">
        <v>37787.32</v>
      </c>
    </row>
    <row r="15" spans="1:11" x14ac:dyDescent="0.25">
      <c r="A15" s="10" t="s">
        <v>11</v>
      </c>
      <c r="B15" s="14">
        <v>707000</v>
      </c>
      <c r="C15" s="14">
        <v>0</v>
      </c>
      <c r="D15" s="14">
        <v>707000</v>
      </c>
      <c r="E15" s="14">
        <v>0</v>
      </c>
      <c r="F15" s="14">
        <v>490233.51</v>
      </c>
      <c r="G15" s="14">
        <v>490233.51</v>
      </c>
      <c r="H15" s="14">
        <v>160164.19</v>
      </c>
      <c r="I15" s="14">
        <v>160164.19</v>
      </c>
      <c r="J15" s="14">
        <v>0</v>
      </c>
      <c r="K15" s="14">
        <v>216766.49</v>
      </c>
    </row>
    <row r="16" spans="1:11" x14ac:dyDescent="0.25">
      <c r="A16" s="10" t="s">
        <v>12</v>
      </c>
      <c r="B16" s="14">
        <v>34576</v>
      </c>
      <c r="C16" s="14">
        <v>0</v>
      </c>
      <c r="D16" s="14">
        <v>34576</v>
      </c>
      <c r="E16" s="14">
        <v>0</v>
      </c>
      <c r="F16" s="14">
        <v>23118.7</v>
      </c>
      <c r="G16" s="14">
        <v>23118.7</v>
      </c>
      <c r="H16" s="14">
        <v>6834.33</v>
      </c>
      <c r="I16" s="14">
        <v>6834.33</v>
      </c>
      <c r="J16" s="14">
        <v>0</v>
      </c>
      <c r="K16" s="14">
        <v>11457.3</v>
      </c>
    </row>
    <row r="17" spans="1:11" x14ac:dyDescent="0.25">
      <c r="A17" s="10" t="s">
        <v>13</v>
      </c>
      <c r="B17" s="14">
        <v>1412</v>
      </c>
      <c r="C17" s="14">
        <v>0</v>
      </c>
      <c r="D17" s="14">
        <v>1412</v>
      </c>
      <c r="E17" s="14">
        <v>0</v>
      </c>
      <c r="F17" s="14">
        <v>627.12</v>
      </c>
      <c r="G17" s="14">
        <v>627.12</v>
      </c>
      <c r="H17" s="14">
        <v>212.37</v>
      </c>
      <c r="I17" s="14">
        <v>212.37</v>
      </c>
      <c r="J17" s="14">
        <v>0</v>
      </c>
      <c r="K17" s="14">
        <v>784.88</v>
      </c>
    </row>
    <row r="18" spans="1:11" x14ac:dyDescent="0.25">
      <c r="A18" s="10" t="s">
        <v>102</v>
      </c>
      <c r="B18" s="14">
        <v>9500</v>
      </c>
      <c r="C18" s="14">
        <v>0</v>
      </c>
      <c r="D18" s="14">
        <v>9500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9500</v>
      </c>
    </row>
    <row r="19" spans="1:11" x14ac:dyDescent="0.25">
      <c r="A19" s="10" t="s">
        <v>97</v>
      </c>
      <c r="B19" s="14">
        <v>181629</v>
      </c>
      <c r="C19" s="14">
        <v>0</v>
      </c>
      <c r="D19" s="14">
        <v>181629</v>
      </c>
      <c r="E19" s="14">
        <v>0</v>
      </c>
      <c r="F19" s="14">
        <v>176860.26</v>
      </c>
      <c r="G19" s="14">
        <v>176860.26</v>
      </c>
      <c r="H19" s="14">
        <v>37515.25</v>
      </c>
      <c r="I19" s="14">
        <v>37515.25</v>
      </c>
      <c r="J19" s="14">
        <v>0</v>
      </c>
      <c r="K19" s="14">
        <v>4768.74</v>
      </c>
    </row>
    <row r="20" spans="1:11" x14ac:dyDescent="0.25">
      <c r="A20" s="10" t="s">
        <v>98</v>
      </c>
      <c r="B20" s="14">
        <v>165385</v>
      </c>
      <c r="C20" s="14">
        <v>0</v>
      </c>
      <c r="D20" s="14">
        <v>165385</v>
      </c>
      <c r="E20" s="14">
        <v>0</v>
      </c>
      <c r="F20" s="14">
        <v>134688.91</v>
      </c>
      <c r="G20" s="14">
        <v>134688.91</v>
      </c>
      <c r="H20" s="14">
        <v>60163.45</v>
      </c>
      <c r="I20" s="14">
        <v>60163.45</v>
      </c>
      <c r="J20" s="14">
        <v>0</v>
      </c>
      <c r="K20" s="14">
        <v>30696.09</v>
      </c>
    </row>
    <row r="21" spans="1:11" x14ac:dyDescent="0.25">
      <c r="A21" s="10" t="s">
        <v>99</v>
      </c>
      <c r="B21" s="14">
        <v>26975</v>
      </c>
      <c r="C21" s="14">
        <v>0</v>
      </c>
      <c r="D21" s="14">
        <v>26975</v>
      </c>
      <c r="E21" s="14">
        <v>0</v>
      </c>
      <c r="F21" s="14">
        <v>27913.39</v>
      </c>
      <c r="G21" s="14">
        <v>27913.39</v>
      </c>
      <c r="H21" s="14">
        <v>7927.62</v>
      </c>
      <c r="I21" s="14">
        <v>7927.62</v>
      </c>
      <c r="J21" s="14">
        <v>0</v>
      </c>
      <c r="K21" s="14">
        <v>-938.39</v>
      </c>
    </row>
    <row r="22" spans="1:11" x14ac:dyDescent="0.25">
      <c r="A22" s="10" t="s">
        <v>100</v>
      </c>
      <c r="B22" s="14">
        <v>4000</v>
      </c>
      <c r="C22" s="14">
        <v>0</v>
      </c>
      <c r="D22" s="14">
        <v>4000</v>
      </c>
      <c r="E22" s="14">
        <v>0</v>
      </c>
      <c r="F22" s="14">
        <v>4000</v>
      </c>
      <c r="G22" s="14">
        <v>4000</v>
      </c>
      <c r="H22" s="14">
        <v>348.14</v>
      </c>
      <c r="I22" s="14">
        <v>348.14</v>
      </c>
      <c r="J22" s="14">
        <v>0</v>
      </c>
      <c r="K22" s="14">
        <v>0</v>
      </c>
    </row>
    <row r="23" spans="1:11" x14ac:dyDescent="0.25">
      <c r="A23" s="10" t="s">
        <v>103</v>
      </c>
      <c r="B23" s="14">
        <v>4700</v>
      </c>
      <c r="C23" s="14">
        <v>0</v>
      </c>
      <c r="D23" s="14">
        <v>4700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4700</v>
      </c>
    </row>
    <row r="24" spans="1:11" x14ac:dyDescent="0.25">
      <c r="A24" s="10" t="s">
        <v>14</v>
      </c>
      <c r="B24" s="14">
        <v>33000</v>
      </c>
      <c r="C24" s="14">
        <v>0</v>
      </c>
      <c r="D24" s="14">
        <v>33000</v>
      </c>
      <c r="E24" s="14">
        <v>0</v>
      </c>
      <c r="F24" s="14">
        <v>33000</v>
      </c>
      <c r="G24" s="14">
        <v>33000</v>
      </c>
      <c r="H24" s="14">
        <v>0</v>
      </c>
      <c r="I24" s="14">
        <v>0</v>
      </c>
      <c r="J24" s="14">
        <v>0</v>
      </c>
      <c r="K24" s="14">
        <v>0</v>
      </c>
    </row>
    <row r="25" spans="1:11" x14ac:dyDescent="0.25">
      <c r="A25" s="10" t="s">
        <v>15</v>
      </c>
      <c r="B25" s="14">
        <v>5000</v>
      </c>
      <c r="C25" s="14">
        <v>0</v>
      </c>
      <c r="D25" s="14">
        <v>5000</v>
      </c>
      <c r="E25" s="14">
        <v>0</v>
      </c>
      <c r="F25" s="14">
        <v>5000</v>
      </c>
      <c r="G25" s="14">
        <v>5000</v>
      </c>
      <c r="H25" s="14">
        <v>1239.54</v>
      </c>
      <c r="I25" s="14">
        <v>1239.54</v>
      </c>
      <c r="J25" s="14">
        <v>0</v>
      </c>
      <c r="K25" s="14">
        <v>0</v>
      </c>
    </row>
    <row r="26" spans="1:11" x14ac:dyDescent="0.25">
      <c r="A26" s="10" t="s">
        <v>16</v>
      </c>
      <c r="B26" s="14">
        <v>140188</v>
      </c>
      <c r="C26" s="14">
        <v>0</v>
      </c>
      <c r="D26" s="14">
        <v>140188</v>
      </c>
      <c r="E26" s="14">
        <v>0</v>
      </c>
      <c r="F26" s="14">
        <v>129771.24</v>
      </c>
      <c r="G26" s="14">
        <v>129771.24</v>
      </c>
      <c r="H26" s="14">
        <v>29838.7</v>
      </c>
      <c r="I26" s="14">
        <v>29838.7</v>
      </c>
      <c r="J26" s="14">
        <v>0</v>
      </c>
      <c r="K26" s="14">
        <v>10416.76</v>
      </c>
    </row>
    <row r="27" spans="1:11" x14ac:dyDescent="0.25">
      <c r="A27" s="10" t="s">
        <v>17</v>
      </c>
      <c r="B27" s="14">
        <v>13961</v>
      </c>
      <c r="C27" s="14">
        <v>0</v>
      </c>
      <c r="D27" s="14">
        <v>13961</v>
      </c>
      <c r="E27" s="14">
        <v>0</v>
      </c>
      <c r="F27" s="14">
        <v>12522.8</v>
      </c>
      <c r="G27" s="14">
        <v>12522.8</v>
      </c>
      <c r="H27" s="14">
        <v>3547.89</v>
      </c>
      <c r="I27" s="14">
        <v>3547.89</v>
      </c>
      <c r="J27" s="14">
        <v>0</v>
      </c>
      <c r="K27" s="14">
        <v>1438.2</v>
      </c>
    </row>
    <row r="28" spans="1:11" x14ac:dyDescent="0.25">
      <c r="A28" s="10" t="s">
        <v>18</v>
      </c>
      <c r="B28" s="14">
        <v>251000</v>
      </c>
      <c r="C28" s="14">
        <v>0</v>
      </c>
      <c r="D28" s="14">
        <v>251000</v>
      </c>
      <c r="E28" s="14">
        <v>0</v>
      </c>
      <c r="F28" s="14">
        <v>177362.79</v>
      </c>
      <c r="G28" s="14">
        <v>177362.79</v>
      </c>
      <c r="H28" s="14">
        <v>29926.45</v>
      </c>
      <c r="I28" s="14">
        <v>29926.45</v>
      </c>
      <c r="J28" s="14">
        <v>0</v>
      </c>
      <c r="K28" s="14">
        <v>73637.210000000006</v>
      </c>
    </row>
    <row r="29" spans="1:11" x14ac:dyDescent="0.25">
      <c r="A29" s="10" t="s">
        <v>19</v>
      </c>
      <c r="B29" s="14">
        <v>132349</v>
      </c>
      <c r="C29" s="14">
        <v>0</v>
      </c>
      <c r="D29" s="14">
        <v>132349</v>
      </c>
      <c r="E29" s="14">
        <v>0</v>
      </c>
      <c r="F29" s="14">
        <v>111752.88</v>
      </c>
      <c r="G29" s="14">
        <v>111752.88</v>
      </c>
      <c r="H29" s="14">
        <v>32586.65</v>
      </c>
      <c r="I29" s="14">
        <v>32586.65</v>
      </c>
      <c r="J29" s="14">
        <v>0</v>
      </c>
      <c r="K29" s="14">
        <v>20596.12</v>
      </c>
    </row>
    <row r="30" spans="1:11" x14ac:dyDescent="0.25">
      <c r="A30" s="10" t="s">
        <v>20</v>
      </c>
      <c r="B30" s="14">
        <v>2000</v>
      </c>
      <c r="C30" s="14">
        <v>0</v>
      </c>
      <c r="D30" s="14">
        <v>2000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2000</v>
      </c>
    </row>
    <row r="31" spans="1:11" x14ac:dyDescent="0.25">
      <c r="A31" s="10" t="s">
        <v>21</v>
      </c>
      <c r="B31" s="14">
        <v>18335</v>
      </c>
      <c r="C31" s="14">
        <v>0</v>
      </c>
      <c r="D31" s="14">
        <v>18335</v>
      </c>
      <c r="E31" s="14">
        <v>0</v>
      </c>
      <c r="F31" s="14">
        <v>18335</v>
      </c>
      <c r="G31" s="14">
        <v>18335</v>
      </c>
      <c r="H31" s="14">
        <v>585</v>
      </c>
      <c r="I31" s="14">
        <v>585</v>
      </c>
      <c r="J31" s="14">
        <v>0</v>
      </c>
      <c r="K31" s="14">
        <v>0</v>
      </c>
    </row>
    <row r="32" spans="1:11" x14ac:dyDescent="0.25">
      <c r="A32" s="10" t="s">
        <v>22</v>
      </c>
      <c r="B32" s="14">
        <v>15000</v>
      </c>
      <c r="C32" s="14">
        <v>0</v>
      </c>
      <c r="D32" s="14">
        <v>15000</v>
      </c>
      <c r="E32" s="14">
        <v>0</v>
      </c>
      <c r="F32" s="14">
        <v>21275.11</v>
      </c>
      <c r="G32" s="14">
        <v>21275.11</v>
      </c>
      <c r="H32" s="14">
        <v>10237.93</v>
      </c>
      <c r="I32" s="14">
        <v>10237.93</v>
      </c>
      <c r="J32" s="14">
        <v>0</v>
      </c>
      <c r="K32" s="14">
        <v>-6275.11</v>
      </c>
    </row>
    <row r="33" spans="1:11" x14ac:dyDescent="0.25">
      <c r="A33" s="10" t="s">
        <v>23</v>
      </c>
      <c r="B33" s="14">
        <v>5128</v>
      </c>
      <c r="C33" s="14">
        <v>0</v>
      </c>
      <c r="D33" s="14">
        <v>5128</v>
      </c>
      <c r="E33" s="14">
        <v>0</v>
      </c>
      <c r="F33" s="14">
        <v>5127.76</v>
      </c>
      <c r="G33" s="14">
        <v>5127.76</v>
      </c>
      <c r="H33" s="14">
        <v>0</v>
      </c>
      <c r="I33" s="14">
        <v>0</v>
      </c>
      <c r="J33" s="14">
        <v>0</v>
      </c>
      <c r="K33" s="14">
        <v>0.24</v>
      </c>
    </row>
    <row r="34" spans="1:11" x14ac:dyDescent="0.25">
      <c r="A34" s="10" t="s">
        <v>24</v>
      </c>
      <c r="B34" s="14">
        <v>40000</v>
      </c>
      <c r="C34" s="14">
        <v>0</v>
      </c>
      <c r="D34" s="14">
        <v>40000</v>
      </c>
      <c r="E34" s="14">
        <v>0</v>
      </c>
      <c r="F34" s="14">
        <v>57082.080000000002</v>
      </c>
      <c r="G34" s="14">
        <v>57082.080000000002</v>
      </c>
      <c r="H34" s="14">
        <v>57082.080000000002</v>
      </c>
      <c r="I34" s="14">
        <v>57082.080000000002</v>
      </c>
      <c r="J34" s="14">
        <v>0</v>
      </c>
      <c r="K34" s="14">
        <v>-17082.080000000002</v>
      </c>
    </row>
    <row r="35" spans="1:11" x14ac:dyDescent="0.25">
      <c r="A35" s="10" t="s">
        <v>25</v>
      </c>
      <c r="B35" s="14">
        <v>1000</v>
      </c>
      <c r="C35" s="14">
        <v>0</v>
      </c>
      <c r="D35" s="14">
        <v>1000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1000</v>
      </c>
    </row>
    <row r="36" spans="1:11" x14ac:dyDescent="0.25">
      <c r="A36" s="10" t="s">
        <v>26</v>
      </c>
      <c r="B36" s="14">
        <v>10400</v>
      </c>
      <c r="C36" s="14">
        <v>0</v>
      </c>
      <c r="D36" s="14">
        <v>10400</v>
      </c>
      <c r="E36" s="14">
        <v>0</v>
      </c>
      <c r="F36" s="14">
        <v>10400</v>
      </c>
      <c r="G36" s="14">
        <v>10400</v>
      </c>
      <c r="H36" s="14">
        <v>545.86</v>
      </c>
      <c r="I36" s="14">
        <v>545.86</v>
      </c>
      <c r="J36" s="14">
        <v>0</v>
      </c>
      <c r="K36" s="14">
        <v>0</v>
      </c>
    </row>
    <row r="37" spans="1:11" x14ac:dyDescent="0.25">
      <c r="A37" s="10" t="s">
        <v>27</v>
      </c>
      <c r="B37" s="14">
        <v>7800</v>
      </c>
      <c r="C37" s="14">
        <v>0</v>
      </c>
      <c r="D37" s="14">
        <v>7800</v>
      </c>
      <c r="E37" s="14">
        <v>0</v>
      </c>
      <c r="F37" s="14">
        <v>8519.18</v>
      </c>
      <c r="G37" s="14">
        <v>8519.18</v>
      </c>
      <c r="H37" s="14">
        <v>8519.18</v>
      </c>
      <c r="I37" s="14">
        <v>8519.18</v>
      </c>
      <c r="J37" s="14">
        <v>0</v>
      </c>
      <c r="K37" s="14">
        <v>-719.18</v>
      </c>
    </row>
    <row r="38" spans="1:11" x14ac:dyDescent="0.25">
      <c r="A38" s="10" t="s">
        <v>28</v>
      </c>
      <c r="B38" s="14">
        <v>2292</v>
      </c>
      <c r="C38" s="14">
        <v>0</v>
      </c>
      <c r="D38" s="14">
        <v>2292</v>
      </c>
      <c r="E38" s="14">
        <v>0</v>
      </c>
      <c r="F38" s="14">
        <v>2291.75</v>
      </c>
      <c r="G38" s="14">
        <v>2291.75</v>
      </c>
      <c r="H38" s="14">
        <v>0</v>
      </c>
      <c r="I38" s="14">
        <v>0</v>
      </c>
      <c r="J38" s="14">
        <v>0</v>
      </c>
      <c r="K38" s="14">
        <v>0.25</v>
      </c>
    </row>
    <row r="39" spans="1:11" x14ac:dyDescent="0.25">
      <c r="A39" s="10" t="s">
        <v>29</v>
      </c>
      <c r="B39" s="14">
        <v>1000</v>
      </c>
      <c r="C39" s="14">
        <v>0</v>
      </c>
      <c r="D39" s="14">
        <v>1000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1000</v>
      </c>
    </row>
    <row r="40" spans="1:11" x14ac:dyDescent="0.25">
      <c r="A40" s="10" t="s">
        <v>30</v>
      </c>
      <c r="B40" s="14">
        <v>1000</v>
      </c>
      <c r="C40" s="14">
        <v>0</v>
      </c>
      <c r="D40" s="14">
        <v>1000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1000</v>
      </c>
    </row>
    <row r="41" spans="1:11" x14ac:dyDescent="0.25">
      <c r="A41" s="10" t="s">
        <v>31</v>
      </c>
      <c r="B41" s="14">
        <v>1000</v>
      </c>
      <c r="C41" s="14">
        <v>0</v>
      </c>
      <c r="D41" s="14">
        <v>1000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1000</v>
      </c>
    </row>
    <row r="42" spans="1:11" x14ac:dyDescent="0.25">
      <c r="A42" s="10" t="s">
        <v>32</v>
      </c>
      <c r="B42" s="14">
        <v>7203</v>
      </c>
      <c r="C42" s="14">
        <v>0</v>
      </c>
      <c r="D42" s="14">
        <v>7203</v>
      </c>
      <c r="E42" s="14">
        <v>0</v>
      </c>
      <c r="F42" s="14">
        <v>7202.97</v>
      </c>
      <c r="G42" s="14">
        <v>7202.97</v>
      </c>
      <c r="H42" s="14">
        <v>0</v>
      </c>
      <c r="I42" s="14">
        <v>0</v>
      </c>
      <c r="J42" s="14">
        <v>0</v>
      </c>
      <c r="K42" s="14">
        <v>0.03</v>
      </c>
    </row>
    <row r="43" spans="1:11" x14ac:dyDescent="0.25">
      <c r="A43" s="10" t="s">
        <v>33</v>
      </c>
      <c r="B43" s="14">
        <v>1146</v>
      </c>
      <c r="C43" s="14">
        <v>0</v>
      </c>
      <c r="D43" s="14">
        <v>1146</v>
      </c>
      <c r="E43" s="14">
        <v>0</v>
      </c>
      <c r="F43" s="14">
        <v>1145.99</v>
      </c>
      <c r="G43" s="14">
        <v>1145.99</v>
      </c>
      <c r="H43" s="14">
        <v>325.92</v>
      </c>
      <c r="I43" s="14">
        <v>325.92</v>
      </c>
      <c r="J43" s="14">
        <v>0</v>
      </c>
      <c r="K43" s="14">
        <v>0.01</v>
      </c>
    </row>
    <row r="44" spans="1:11" x14ac:dyDescent="0.25">
      <c r="A44" s="10" t="s">
        <v>34</v>
      </c>
      <c r="B44" s="14">
        <v>18000</v>
      </c>
      <c r="C44" s="14">
        <v>0</v>
      </c>
      <c r="D44" s="14">
        <v>18000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18000</v>
      </c>
    </row>
    <row r="45" spans="1:11" x14ac:dyDescent="0.25">
      <c r="A45" s="11" t="s">
        <v>35</v>
      </c>
      <c r="B45" s="15">
        <f>SUM(B8:B44)</f>
        <v>3149098</v>
      </c>
      <c r="C45" s="15">
        <f t="shared" ref="C45:J45" si="0">SUM(C8:C44)</f>
        <v>0</v>
      </c>
      <c r="D45" s="15">
        <f t="shared" si="0"/>
        <v>3149098</v>
      </c>
      <c r="E45" s="15">
        <f t="shared" si="0"/>
        <v>0</v>
      </c>
      <c r="F45" s="15">
        <f t="shared" si="0"/>
        <v>2529466.15</v>
      </c>
      <c r="G45" s="15">
        <f t="shared" si="0"/>
        <v>2529466.15</v>
      </c>
      <c r="H45" s="15">
        <f t="shared" si="0"/>
        <v>699925.71000000008</v>
      </c>
      <c r="I45" s="15">
        <f t="shared" si="0"/>
        <v>699925.71000000008</v>
      </c>
      <c r="J45" s="15">
        <f t="shared" si="0"/>
        <v>0</v>
      </c>
      <c r="K45" s="15">
        <f>SUM(K8:K44)</f>
        <v>619631.85</v>
      </c>
    </row>
    <row r="46" spans="1:11" x14ac:dyDescent="0.25">
      <c r="A46" s="8" t="s">
        <v>36</v>
      </c>
      <c r="B46" s="16">
        <v>8000</v>
      </c>
      <c r="C46" s="16">
        <v>0</v>
      </c>
      <c r="D46" s="16">
        <v>8000</v>
      </c>
      <c r="E46" s="16">
        <v>0</v>
      </c>
      <c r="F46" s="16">
        <v>2619.36</v>
      </c>
      <c r="G46" s="16">
        <v>2619.36</v>
      </c>
      <c r="H46" s="16">
        <v>654.84</v>
      </c>
      <c r="I46" s="16">
        <v>654.84</v>
      </c>
      <c r="J46" s="16">
        <v>0</v>
      </c>
      <c r="K46" s="16">
        <v>5380.64</v>
      </c>
    </row>
    <row r="47" spans="1:11" x14ac:dyDescent="0.25">
      <c r="A47" s="8" t="s">
        <v>37</v>
      </c>
      <c r="B47" s="16">
        <v>1000</v>
      </c>
      <c r="C47" s="16">
        <v>0</v>
      </c>
      <c r="D47" s="16">
        <v>1000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1000</v>
      </c>
    </row>
    <row r="48" spans="1:11" x14ac:dyDescent="0.25">
      <c r="A48" s="8" t="s">
        <v>38</v>
      </c>
      <c r="B48" s="16">
        <v>40000</v>
      </c>
      <c r="C48" s="16">
        <v>0</v>
      </c>
      <c r="D48" s="16">
        <v>40000</v>
      </c>
      <c r="E48" s="16">
        <v>0</v>
      </c>
      <c r="F48" s="16">
        <v>4823.1400000000003</v>
      </c>
      <c r="G48" s="16">
        <v>4823.1400000000003</v>
      </c>
      <c r="H48" s="16">
        <v>901.94</v>
      </c>
      <c r="I48" s="16">
        <v>901.94</v>
      </c>
      <c r="J48" s="16">
        <v>0</v>
      </c>
      <c r="K48" s="16">
        <v>35176.86</v>
      </c>
    </row>
    <row r="49" spans="1:11" x14ac:dyDescent="0.25">
      <c r="A49" s="8" t="s">
        <v>39</v>
      </c>
      <c r="B49" s="16">
        <v>3500</v>
      </c>
      <c r="C49" s="16">
        <v>0</v>
      </c>
      <c r="D49" s="16">
        <v>3500</v>
      </c>
      <c r="E49" s="16">
        <v>0</v>
      </c>
      <c r="F49" s="16">
        <v>4175.79</v>
      </c>
      <c r="G49" s="16">
        <v>4175.79</v>
      </c>
      <c r="H49" s="16">
        <v>1592.09</v>
      </c>
      <c r="I49" s="16">
        <v>1592.09</v>
      </c>
      <c r="J49" s="16">
        <v>0</v>
      </c>
      <c r="K49" s="16">
        <v>-675.79</v>
      </c>
    </row>
    <row r="50" spans="1:11" x14ac:dyDescent="0.25">
      <c r="A50" s="8" t="s">
        <v>40</v>
      </c>
      <c r="B50" s="16">
        <v>5000</v>
      </c>
      <c r="C50" s="16">
        <v>0</v>
      </c>
      <c r="D50" s="16">
        <v>5000</v>
      </c>
      <c r="E50" s="16">
        <v>0</v>
      </c>
      <c r="F50" s="16">
        <v>296.31</v>
      </c>
      <c r="G50" s="16">
        <v>296.31</v>
      </c>
      <c r="H50" s="16">
        <v>296.31</v>
      </c>
      <c r="I50" s="16">
        <v>296.31</v>
      </c>
      <c r="J50" s="16">
        <v>0</v>
      </c>
      <c r="K50" s="16">
        <v>4703.6899999999996</v>
      </c>
    </row>
    <row r="51" spans="1:11" x14ac:dyDescent="0.25">
      <c r="A51" s="8" t="s">
        <v>41</v>
      </c>
      <c r="B51" s="16">
        <v>4000</v>
      </c>
      <c r="C51" s="16">
        <v>0</v>
      </c>
      <c r="D51" s="16">
        <v>4000</v>
      </c>
      <c r="E51" s="16">
        <v>0</v>
      </c>
      <c r="F51" s="16">
        <v>829.07</v>
      </c>
      <c r="G51" s="16">
        <v>829.07</v>
      </c>
      <c r="H51" s="16">
        <v>829.07</v>
      </c>
      <c r="I51" s="16">
        <v>689.01</v>
      </c>
      <c r="J51" s="16">
        <v>140.06</v>
      </c>
      <c r="K51" s="16">
        <v>3170.93</v>
      </c>
    </row>
    <row r="52" spans="1:11" x14ac:dyDescent="0.25">
      <c r="A52" s="12" t="s">
        <v>42</v>
      </c>
      <c r="B52" s="16">
        <v>35000</v>
      </c>
      <c r="C52" s="16">
        <v>0</v>
      </c>
      <c r="D52" s="16">
        <v>35000</v>
      </c>
      <c r="E52" s="16">
        <v>0</v>
      </c>
      <c r="F52" s="16">
        <v>26383.09</v>
      </c>
      <c r="G52" s="16">
        <v>26383.09</v>
      </c>
      <c r="H52" s="16">
        <v>25748.63</v>
      </c>
      <c r="I52" s="16">
        <v>25748.63</v>
      </c>
      <c r="J52" s="16">
        <v>0</v>
      </c>
      <c r="K52" s="16">
        <v>8616.91</v>
      </c>
    </row>
    <row r="53" spans="1:11" x14ac:dyDescent="0.25">
      <c r="A53" s="8" t="s">
        <v>43</v>
      </c>
      <c r="B53" s="16">
        <v>3000</v>
      </c>
      <c r="C53" s="16">
        <v>0</v>
      </c>
      <c r="D53" s="16">
        <v>3000</v>
      </c>
      <c r="E53" s="16">
        <v>0</v>
      </c>
      <c r="F53" s="16">
        <v>430.74</v>
      </c>
      <c r="G53" s="16">
        <v>430.74</v>
      </c>
      <c r="H53" s="16">
        <v>430.74</v>
      </c>
      <c r="I53" s="16">
        <v>430.74</v>
      </c>
      <c r="J53" s="16">
        <v>0</v>
      </c>
      <c r="K53" s="16">
        <v>2569.2600000000002</v>
      </c>
    </row>
    <row r="54" spans="1:11" x14ac:dyDescent="0.25">
      <c r="A54" s="8" t="s">
        <v>44</v>
      </c>
      <c r="B54" s="16">
        <v>1000</v>
      </c>
      <c r="C54" s="16">
        <v>0</v>
      </c>
      <c r="D54" s="16">
        <v>1000</v>
      </c>
      <c r="E54" s="16">
        <v>0</v>
      </c>
      <c r="F54" s="16">
        <v>396.27</v>
      </c>
      <c r="G54" s="16">
        <v>396.27</v>
      </c>
      <c r="H54" s="16">
        <v>396.27</v>
      </c>
      <c r="I54" s="16">
        <v>396.27</v>
      </c>
      <c r="J54" s="16">
        <v>0</v>
      </c>
      <c r="K54" s="16">
        <v>603.73</v>
      </c>
    </row>
    <row r="55" spans="1:11" x14ac:dyDescent="0.25">
      <c r="A55" s="8" t="s">
        <v>45</v>
      </c>
      <c r="B55" s="16">
        <v>8000</v>
      </c>
      <c r="C55" s="16">
        <v>0</v>
      </c>
      <c r="D55" s="16">
        <v>8000</v>
      </c>
      <c r="E55" s="16">
        <v>0</v>
      </c>
      <c r="F55" s="16">
        <v>1448.39</v>
      </c>
      <c r="G55" s="16">
        <v>1448.39</v>
      </c>
      <c r="H55" s="16">
        <v>1448.39</v>
      </c>
      <c r="I55" s="16">
        <v>1448.39</v>
      </c>
      <c r="J55" s="16">
        <v>0</v>
      </c>
      <c r="K55" s="16">
        <v>6551.61</v>
      </c>
    </row>
    <row r="56" spans="1:11" x14ac:dyDescent="0.25">
      <c r="A56" s="8" t="s">
        <v>46</v>
      </c>
      <c r="B56" s="16">
        <v>2000</v>
      </c>
      <c r="C56" s="16">
        <v>0</v>
      </c>
      <c r="D56" s="16">
        <v>2000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2000</v>
      </c>
    </row>
    <row r="57" spans="1:11" x14ac:dyDescent="0.25">
      <c r="A57" s="8" t="s">
        <v>47</v>
      </c>
      <c r="B57" s="16">
        <v>1000</v>
      </c>
      <c r="C57" s="16">
        <v>0</v>
      </c>
      <c r="D57" s="16">
        <v>1000</v>
      </c>
      <c r="E57" s="16">
        <v>0</v>
      </c>
      <c r="F57" s="16">
        <v>686.7</v>
      </c>
      <c r="G57" s="16">
        <v>686.7</v>
      </c>
      <c r="H57" s="16">
        <v>686.7</v>
      </c>
      <c r="I57" s="16">
        <v>686.7</v>
      </c>
      <c r="J57" s="16">
        <v>0</v>
      </c>
      <c r="K57" s="16">
        <v>313.3</v>
      </c>
    </row>
    <row r="58" spans="1:11" x14ac:dyDescent="0.25">
      <c r="A58" s="8" t="s">
        <v>48</v>
      </c>
      <c r="B58" s="16">
        <v>3400</v>
      </c>
      <c r="C58" s="16">
        <v>0</v>
      </c>
      <c r="D58" s="16">
        <v>3400</v>
      </c>
      <c r="E58" s="16">
        <v>0</v>
      </c>
      <c r="F58" s="16">
        <v>657.49</v>
      </c>
      <c r="G58" s="16">
        <v>657.49</v>
      </c>
      <c r="H58" s="16">
        <v>657.49</v>
      </c>
      <c r="I58" s="16">
        <v>657.49</v>
      </c>
      <c r="J58" s="16">
        <v>0</v>
      </c>
      <c r="K58" s="16">
        <v>2742.51</v>
      </c>
    </row>
    <row r="59" spans="1:11" x14ac:dyDescent="0.25">
      <c r="A59" s="8" t="s">
        <v>49</v>
      </c>
      <c r="B59" s="16">
        <v>20000</v>
      </c>
      <c r="C59" s="16">
        <v>0</v>
      </c>
      <c r="D59" s="16">
        <v>20000</v>
      </c>
      <c r="E59" s="16">
        <v>0</v>
      </c>
      <c r="F59" s="16">
        <v>9845.8799999999992</v>
      </c>
      <c r="G59" s="16">
        <v>9845.8799999999992</v>
      </c>
      <c r="H59" s="16">
        <v>6584.48</v>
      </c>
      <c r="I59" s="16">
        <v>6584.48</v>
      </c>
      <c r="J59" s="16">
        <v>0</v>
      </c>
      <c r="K59" s="16">
        <v>10154.120000000001</v>
      </c>
    </row>
    <row r="60" spans="1:11" x14ac:dyDescent="0.25">
      <c r="A60" s="8" t="s">
        <v>50</v>
      </c>
      <c r="B60" s="16">
        <v>1200</v>
      </c>
      <c r="C60" s="16">
        <v>0</v>
      </c>
      <c r="D60" s="16">
        <v>1200</v>
      </c>
      <c r="E60" s="16">
        <v>0</v>
      </c>
      <c r="F60" s="16">
        <v>302.76</v>
      </c>
      <c r="G60" s="16">
        <v>302.76</v>
      </c>
      <c r="H60" s="16">
        <v>302.76</v>
      </c>
      <c r="I60" s="16">
        <v>302.76</v>
      </c>
      <c r="J60" s="16">
        <v>0</v>
      </c>
      <c r="K60" s="16">
        <v>897.24</v>
      </c>
    </row>
    <row r="61" spans="1:11" x14ac:dyDescent="0.25">
      <c r="A61" s="8" t="s">
        <v>51</v>
      </c>
      <c r="B61" s="16">
        <v>2500</v>
      </c>
      <c r="C61" s="16">
        <v>0</v>
      </c>
      <c r="D61" s="16">
        <v>2500</v>
      </c>
      <c r="E61" s="16">
        <v>0</v>
      </c>
      <c r="F61" s="16">
        <v>61</v>
      </c>
      <c r="G61" s="16">
        <v>61</v>
      </c>
      <c r="H61" s="16">
        <v>61</v>
      </c>
      <c r="I61" s="16">
        <v>61</v>
      </c>
      <c r="J61" s="16">
        <v>0</v>
      </c>
      <c r="K61" s="16">
        <v>2439</v>
      </c>
    </row>
    <row r="62" spans="1:11" x14ac:dyDescent="0.25">
      <c r="A62" s="8" t="s">
        <v>52</v>
      </c>
      <c r="B62" s="16">
        <v>46000</v>
      </c>
      <c r="C62" s="16">
        <v>0</v>
      </c>
      <c r="D62" s="16">
        <v>46000</v>
      </c>
      <c r="E62" s="16">
        <v>0</v>
      </c>
      <c r="F62" s="16">
        <v>44637.120000000003</v>
      </c>
      <c r="G62" s="16">
        <v>44637.120000000003</v>
      </c>
      <c r="H62" s="16">
        <v>10058.879999999999</v>
      </c>
      <c r="I62" s="16">
        <v>10058.879999999999</v>
      </c>
      <c r="J62" s="16">
        <v>0</v>
      </c>
      <c r="K62" s="16">
        <v>1362.88</v>
      </c>
    </row>
    <row r="63" spans="1:11" x14ac:dyDescent="0.25">
      <c r="A63" s="8" t="s">
        <v>53</v>
      </c>
      <c r="B63" s="16">
        <v>1000</v>
      </c>
      <c r="C63" s="16">
        <v>0</v>
      </c>
      <c r="D63" s="16">
        <v>1000</v>
      </c>
      <c r="E63" s="16">
        <v>0</v>
      </c>
      <c r="F63" s="16">
        <v>6.7</v>
      </c>
      <c r="G63" s="16">
        <v>6.7</v>
      </c>
      <c r="H63" s="16">
        <v>6.7</v>
      </c>
      <c r="I63" s="16">
        <v>6.7</v>
      </c>
      <c r="J63" s="16">
        <v>0</v>
      </c>
      <c r="K63" s="16">
        <v>993.3</v>
      </c>
    </row>
    <row r="64" spans="1:11" x14ac:dyDescent="0.25">
      <c r="A64" s="8" t="s">
        <v>54</v>
      </c>
      <c r="B64" s="16">
        <v>3000</v>
      </c>
      <c r="C64" s="16">
        <v>0</v>
      </c>
      <c r="D64" s="16">
        <v>3000</v>
      </c>
      <c r="E64" s="16">
        <v>0</v>
      </c>
      <c r="F64" s="16">
        <v>829.25</v>
      </c>
      <c r="G64" s="16">
        <v>829.25</v>
      </c>
      <c r="H64" s="16">
        <v>497.55</v>
      </c>
      <c r="I64" s="16">
        <v>497.55</v>
      </c>
      <c r="J64" s="16">
        <v>0</v>
      </c>
      <c r="K64" s="16">
        <v>2170.75</v>
      </c>
    </row>
    <row r="65" spans="1:11" x14ac:dyDescent="0.25">
      <c r="A65" s="8" t="s">
        <v>55</v>
      </c>
      <c r="B65" s="16">
        <v>500</v>
      </c>
      <c r="C65" s="16">
        <v>0</v>
      </c>
      <c r="D65" s="16">
        <v>500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500</v>
      </c>
    </row>
    <row r="66" spans="1:11" x14ac:dyDescent="0.25">
      <c r="A66" s="8" t="s">
        <v>56</v>
      </c>
      <c r="B66" s="16">
        <v>3000</v>
      </c>
      <c r="C66" s="16">
        <v>0</v>
      </c>
      <c r="D66" s="16">
        <v>3000</v>
      </c>
      <c r="E66" s="16">
        <v>0</v>
      </c>
      <c r="F66" s="16">
        <v>1385.11</v>
      </c>
      <c r="G66" s="16">
        <v>1385.11</v>
      </c>
      <c r="H66" s="16">
        <v>1385.11</v>
      </c>
      <c r="I66" s="16">
        <v>1385.11</v>
      </c>
      <c r="J66" s="16">
        <v>0</v>
      </c>
      <c r="K66" s="16">
        <v>1614.89</v>
      </c>
    </row>
    <row r="67" spans="1:11" x14ac:dyDescent="0.25">
      <c r="A67" s="8" t="s">
        <v>57</v>
      </c>
      <c r="B67" s="16">
        <v>1200</v>
      </c>
      <c r="C67" s="16">
        <v>0</v>
      </c>
      <c r="D67" s="16">
        <v>1200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1200</v>
      </c>
    </row>
    <row r="68" spans="1:11" x14ac:dyDescent="0.25">
      <c r="A68" s="8" t="s">
        <v>58</v>
      </c>
      <c r="B68" s="16">
        <v>5000</v>
      </c>
      <c r="C68" s="16">
        <v>0</v>
      </c>
      <c r="D68" s="16">
        <v>5000</v>
      </c>
      <c r="E68" s="16">
        <v>0</v>
      </c>
      <c r="F68" s="16">
        <v>269.38</v>
      </c>
      <c r="G68" s="16">
        <v>269.38</v>
      </c>
      <c r="H68" s="16">
        <v>269.38</v>
      </c>
      <c r="I68" s="16">
        <v>269.38</v>
      </c>
      <c r="J68" s="16">
        <v>0</v>
      </c>
      <c r="K68" s="16">
        <v>4730.62</v>
      </c>
    </row>
    <row r="69" spans="1:11" x14ac:dyDescent="0.25">
      <c r="A69" s="8" t="s">
        <v>59</v>
      </c>
      <c r="B69" s="16">
        <v>150</v>
      </c>
      <c r="C69" s="16">
        <v>0</v>
      </c>
      <c r="D69" s="16">
        <v>150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150</v>
      </c>
    </row>
    <row r="70" spans="1:11" x14ac:dyDescent="0.25">
      <c r="A70" s="8" t="s">
        <v>60</v>
      </c>
      <c r="B70" s="16">
        <v>25000</v>
      </c>
      <c r="C70" s="16">
        <v>0</v>
      </c>
      <c r="D70" s="16">
        <v>25000</v>
      </c>
      <c r="E70" s="16">
        <v>0</v>
      </c>
      <c r="F70" s="16">
        <v>1258.55</v>
      </c>
      <c r="G70" s="16">
        <v>1258.55</v>
      </c>
      <c r="H70" s="16">
        <v>1258.55</v>
      </c>
      <c r="I70" s="16">
        <v>1258.55</v>
      </c>
      <c r="J70" s="16">
        <v>0</v>
      </c>
      <c r="K70" s="16">
        <v>23741.45</v>
      </c>
    </row>
    <row r="71" spans="1:11" x14ac:dyDescent="0.25">
      <c r="A71" s="8" t="s">
        <v>61</v>
      </c>
      <c r="B71" s="16">
        <v>1000</v>
      </c>
      <c r="C71" s="16">
        <v>0</v>
      </c>
      <c r="D71" s="16">
        <v>1000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1000</v>
      </c>
    </row>
    <row r="72" spans="1:11" x14ac:dyDescent="0.25">
      <c r="A72" s="8" t="s">
        <v>62</v>
      </c>
      <c r="B72" s="16">
        <v>8000</v>
      </c>
      <c r="C72" s="16">
        <v>0</v>
      </c>
      <c r="D72" s="16">
        <v>8000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8000</v>
      </c>
    </row>
    <row r="73" spans="1:11" x14ac:dyDescent="0.25">
      <c r="A73" s="8" t="s">
        <v>63</v>
      </c>
      <c r="B73" s="16">
        <v>1000</v>
      </c>
      <c r="C73" s="16">
        <v>0</v>
      </c>
      <c r="D73" s="16">
        <v>1000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1000</v>
      </c>
    </row>
    <row r="74" spans="1:11" x14ac:dyDescent="0.25">
      <c r="A74" s="8" t="s">
        <v>64</v>
      </c>
      <c r="B74" s="16">
        <v>2000</v>
      </c>
      <c r="C74" s="16">
        <v>0</v>
      </c>
      <c r="D74" s="16">
        <v>2000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2000</v>
      </c>
    </row>
    <row r="75" spans="1:11" x14ac:dyDescent="0.25">
      <c r="A75" s="8" t="s">
        <v>65</v>
      </c>
      <c r="B75" s="16">
        <v>76000</v>
      </c>
      <c r="C75" s="16">
        <v>0</v>
      </c>
      <c r="D75" s="16">
        <v>76000</v>
      </c>
      <c r="E75" s="16">
        <v>0</v>
      </c>
      <c r="F75" s="16">
        <v>77162.91</v>
      </c>
      <c r="G75" s="16">
        <v>77162.91</v>
      </c>
      <c r="H75" s="16">
        <v>12766.86</v>
      </c>
      <c r="I75" s="16">
        <v>12766.86</v>
      </c>
      <c r="J75" s="16">
        <v>0</v>
      </c>
      <c r="K75" s="16">
        <v>-1162.9100000000001</v>
      </c>
    </row>
    <row r="76" spans="1:11" x14ac:dyDescent="0.25">
      <c r="A76" s="8" t="s">
        <v>66</v>
      </c>
      <c r="B76" s="16">
        <v>198000</v>
      </c>
      <c r="C76" s="16">
        <v>0</v>
      </c>
      <c r="D76" s="16">
        <v>198000</v>
      </c>
      <c r="E76" s="16">
        <v>0</v>
      </c>
      <c r="F76" s="16">
        <v>188511.26</v>
      </c>
      <c r="G76" s="16">
        <v>188511.26</v>
      </c>
      <c r="H76" s="16">
        <v>31618.86</v>
      </c>
      <c r="I76" s="16">
        <v>31618.86</v>
      </c>
      <c r="J76" s="16">
        <v>0</v>
      </c>
      <c r="K76" s="16">
        <v>9488.74</v>
      </c>
    </row>
    <row r="77" spans="1:11" x14ac:dyDescent="0.25">
      <c r="A77" s="8" t="s">
        <v>67</v>
      </c>
      <c r="B77" s="16">
        <v>1000</v>
      </c>
      <c r="C77" s="16">
        <v>0</v>
      </c>
      <c r="D77" s="16">
        <v>1000</v>
      </c>
      <c r="E77" s="16">
        <v>0</v>
      </c>
      <c r="F77" s="16">
        <v>45.47</v>
      </c>
      <c r="G77" s="16">
        <v>45.47</v>
      </c>
      <c r="H77" s="16">
        <v>45.47</v>
      </c>
      <c r="I77" s="16">
        <v>45.47</v>
      </c>
      <c r="J77" s="16">
        <v>0</v>
      </c>
      <c r="K77" s="16">
        <v>954.53</v>
      </c>
    </row>
    <row r="78" spans="1:11" x14ac:dyDescent="0.25">
      <c r="A78" s="8" t="s">
        <v>68</v>
      </c>
      <c r="B78" s="16">
        <v>20000</v>
      </c>
      <c r="C78" s="16">
        <v>0</v>
      </c>
      <c r="D78" s="16">
        <v>20000</v>
      </c>
      <c r="E78" s="16">
        <v>0</v>
      </c>
      <c r="F78" s="16">
        <v>27852.1</v>
      </c>
      <c r="G78" s="16">
        <v>27852.1</v>
      </c>
      <c r="H78" s="16">
        <v>8562.68</v>
      </c>
      <c r="I78" s="16">
        <v>8562.68</v>
      </c>
      <c r="J78" s="16">
        <v>0</v>
      </c>
      <c r="K78" s="16">
        <v>-7852.1</v>
      </c>
    </row>
    <row r="79" spans="1:11" x14ac:dyDescent="0.25">
      <c r="A79" s="8" t="s">
        <v>69</v>
      </c>
      <c r="B79" s="16">
        <v>13000</v>
      </c>
      <c r="C79" s="16">
        <v>0</v>
      </c>
      <c r="D79" s="16">
        <v>13000</v>
      </c>
      <c r="E79" s="16">
        <v>0</v>
      </c>
      <c r="F79" s="16">
        <v>6741.06</v>
      </c>
      <c r="G79" s="16">
        <v>6741.06</v>
      </c>
      <c r="H79" s="16">
        <v>2556.7800000000002</v>
      </c>
      <c r="I79" s="16">
        <v>2556.7800000000002</v>
      </c>
      <c r="J79" s="16">
        <v>0</v>
      </c>
      <c r="K79" s="16">
        <v>6258.94</v>
      </c>
    </row>
    <row r="80" spans="1:11" x14ac:dyDescent="0.25">
      <c r="A80" s="8" t="s">
        <v>70</v>
      </c>
      <c r="B80" s="16">
        <v>35000</v>
      </c>
      <c r="C80" s="16">
        <v>0</v>
      </c>
      <c r="D80" s="16">
        <v>35000</v>
      </c>
      <c r="E80" s="16">
        <v>0</v>
      </c>
      <c r="F80" s="16">
        <v>25725.93</v>
      </c>
      <c r="G80" s="16">
        <v>25725.93</v>
      </c>
      <c r="H80" s="16">
        <v>25725.93</v>
      </c>
      <c r="I80" s="16">
        <v>25725.93</v>
      </c>
      <c r="J80" s="16">
        <v>0</v>
      </c>
      <c r="K80" s="16">
        <v>9274.07</v>
      </c>
    </row>
    <row r="81" spans="1:11" x14ac:dyDescent="0.25">
      <c r="A81" s="9" t="s">
        <v>71</v>
      </c>
      <c r="B81" s="17">
        <f>SUM(B46:B80)</f>
        <v>578450</v>
      </c>
      <c r="C81" s="17">
        <f t="shared" ref="C81:J81" si="1">SUM(C46:C80)</f>
        <v>0</v>
      </c>
      <c r="D81" s="17">
        <f t="shared" si="1"/>
        <v>578450</v>
      </c>
      <c r="E81" s="17">
        <f t="shared" si="1"/>
        <v>0</v>
      </c>
      <c r="F81" s="17">
        <f t="shared" si="1"/>
        <v>427380.82999999996</v>
      </c>
      <c r="G81" s="17">
        <f t="shared" si="1"/>
        <v>427380.82999999996</v>
      </c>
      <c r="H81" s="17">
        <f t="shared" si="1"/>
        <v>135343.46</v>
      </c>
      <c r="I81" s="17">
        <f t="shared" si="1"/>
        <v>135203.4</v>
      </c>
      <c r="J81" s="17">
        <f t="shared" si="1"/>
        <v>140.06</v>
      </c>
      <c r="K81" s="17">
        <f>SUM(K46:K80)</f>
        <v>151069.17000000001</v>
      </c>
    </row>
    <row r="82" spans="1:11" x14ac:dyDescent="0.25">
      <c r="A82" s="10" t="s">
        <v>72</v>
      </c>
      <c r="B82" s="14">
        <v>2000</v>
      </c>
      <c r="C82" s="14">
        <v>0</v>
      </c>
      <c r="D82" s="14">
        <v>2000</v>
      </c>
      <c r="E82" s="14">
        <v>0</v>
      </c>
      <c r="F82" s="14">
        <v>2000</v>
      </c>
      <c r="G82" s="14">
        <v>2000</v>
      </c>
      <c r="H82" s="14">
        <v>2000</v>
      </c>
      <c r="I82" s="14">
        <v>2000</v>
      </c>
      <c r="J82" s="14">
        <v>0</v>
      </c>
      <c r="K82" s="14">
        <v>0</v>
      </c>
    </row>
    <row r="83" spans="1:11" x14ac:dyDescent="0.25">
      <c r="A83" s="11" t="s">
        <v>73</v>
      </c>
      <c r="B83" s="15">
        <f>SUM(B82)</f>
        <v>2000</v>
      </c>
      <c r="C83" s="15">
        <f t="shared" ref="C83:J83" si="2">SUM(C82)</f>
        <v>0</v>
      </c>
      <c r="D83" s="15">
        <f t="shared" si="2"/>
        <v>2000</v>
      </c>
      <c r="E83" s="15">
        <f t="shared" si="2"/>
        <v>0</v>
      </c>
      <c r="F83" s="15">
        <f t="shared" si="2"/>
        <v>2000</v>
      </c>
      <c r="G83" s="15">
        <f t="shared" si="2"/>
        <v>2000</v>
      </c>
      <c r="H83" s="15">
        <f t="shared" si="2"/>
        <v>2000</v>
      </c>
      <c r="I83" s="15">
        <f t="shared" si="2"/>
        <v>2000</v>
      </c>
      <c r="J83" s="15">
        <f t="shared" si="2"/>
        <v>0</v>
      </c>
      <c r="K83" s="15">
        <f>SUM(K82)</f>
        <v>0</v>
      </c>
    </row>
    <row r="84" spans="1:11" x14ac:dyDescent="0.25">
      <c r="A84" s="8" t="s">
        <v>74</v>
      </c>
      <c r="B84" s="16">
        <v>10000</v>
      </c>
      <c r="C84" s="16">
        <v>0</v>
      </c>
      <c r="D84" s="16">
        <v>10000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10000</v>
      </c>
    </row>
    <row r="85" spans="1:11" x14ac:dyDescent="0.25">
      <c r="A85" s="8" t="s">
        <v>75</v>
      </c>
      <c r="B85" s="16">
        <v>15000</v>
      </c>
      <c r="C85" s="16">
        <v>0</v>
      </c>
      <c r="D85" s="16">
        <v>15000</v>
      </c>
      <c r="E85" s="16">
        <v>0</v>
      </c>
      <c r="F85" s="16">
        <v>15459.04</v>
      </c>
      <c r="G85" s="16">
        <v>15459.04</v>
      </c>
      <c r="H85" s="16">
        <v>13210.97</v>
      </c>
      <c r="I85" s="16">
        <v>13210.97</v>
      </c>
      <c r="J85" s="16">
        <v>0</v>
      </c>
      <c r="K85" s="16">
        <v>-459.04</v>
      </c>
    </row>
    <row r="86" spans="1:11" x14ac:dyDescent="0.25">
      <c r="A86" s="8" t="s">
        <v>76</v>
      </c>
      <c r="B86" s="16">
        <v>1000</v>
      </c>
      <c r="C86" s="16">
        <v>0</v>
      </c>
      <c r="D86" s="16">
        <v>1000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1000</v>
      </c>
    </row>
    <row r="87" spans="1:11" x14ac:dyDescent="0.25">
      <c r="A87" s="8" t="s">
        <v>77</v>
      </c>
      <c r="B87" s="16">
        <v>29000</v>
      </c>
      <c r="C87" s="16">
        <v>0</v>
      </c>
      <c r="D87" s="16">
        <v>29000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29000</v>
      </c>
    </row>
    <row r="88" spans="1:11" x14ac:dyDescent="0.25">
      <c r="A88" s="9" t="s">
        <v>78</v>
      </c>
      <c r="B88" s="17">
        <f t="shared" ref="B88:K88" si="3">SUM(B84:B87)</f>
        <v>55000</v>
      </c>
      <c r="C88" s="17">
        <f t="shared" si="3"/>
        <v>0</v>
      </c>
      <c r="D88" s="17">
        <f t="shared" si="3"/>
        <v>55000</v>
      </c>
      <c r="E88" s="17">
        <f t="shared" si="3"/>
        <v>0</v>
      </c>
      <c r="F88" s="17">
        <f t="shared" si="3"/>
        <v>15459.04</v>
      </c>
      <c r="G88" s="17">
        <f t="shared" si="3"/>
        <v>15459.04</v>
      </c>
      <c r="H88" s="17">
        <f t="shared" si="3"/>
        <v>13210.97</v>
      </c>
      <c r="I88" s="17">
        <f t="shared" si="3"/>
        <v>13210.97</v>
      </c>
      <c r="J88" s="17">
        <f t="shared" si="3"/>
        <v>0</v>
      </c>
      <c r="K88" s="17">
        <f t="shared" si="3"/>
        <v>39540.959999999999</v>
      </c>
    </row>
    <row r="89" spans="1:11" x14ac:dyDescent="0.25">
      <c r="A89" s="10" t="s">
        <v>79</v>
      </c>
      <c r="B89" s="14">
        <v>60</v>
      </c>
      <c r="C89" s="14">
        <v>0</v>
      </c>
      <c r="D89" s="14">
        <v>60</v>
      </c>
      <c r="E89" s="14">
        <v>0</v>
      </c>
      <c r="F89" s="14">
        <v>60</v>
      </c>
      <c r="G89" s="14">
        <v>60</v>
      </c>
      <c r="H89" s="14">
        <v>0</v>
      </c>
      <c r="I89" s="14">
        <v>0</v>
      </c>
      <c r="J89" s="14">
        <v>0</v>
      </c>
      <c r="K89" s="14">
        <v>0</v>
      </c>
    </row>
    <row r="90" spans="1:11" x14ac:dyDescent="0.25">
      <c r="A90" s="10" t="s">
        <v>104</v>
      </c>
      <c r="B90" s="14">
        <v>25000</v>
      </c>
      <c r="C90" s="14">
        <v>0</v>
      </c>
      <c r="D90" s="14">
        <v>25000</v>
      </c>
      <c r="E90" s="14">
        <v>0</v>
      </c>
      <c r="F90" s="14">
        <v>25000</v>
      </c>
      <c r="G90" s="14">
        <v>25000</v>
      </c>
      <c r="H90" s="14">
        <v>0</v>
      </c>
      <c r="I90" s="14">
        <v>0</v>
      </c>
      <c r="J90" s="14">
        <v>0</v>
      </c>
      <c r="K90" s="14">
        <v>0</v>
      </c>
    </row>
    <row r="91" spans="1:11" x14ac:dyDescent="0.25">
      <c r="A91" s="11" t="s">
        <v>80</v>
      </c>
      <c r="B91" s="15">
        <f>SUM(B89:B90)</f>
        <v>25060</v>
      </c>
      <c r="C91" s="15">
        <f t="shared" ref="C91:J91" si="4">SUM(C89:C90)</f>
        <v>0</v>
      </c>
      <c r="D91" s="15">
        <f t="shared" si="4"/>
        <v>25060</v>
      </c>
      <c r="E91" s="15">
        <f t="shared" si="4"/>
        <v>0</v>
      </c>
      <c r="F91" s="15">
        <f t="shared" si="4"/>
        <v>25060</v>
      </c>
      <c r="G91" s="15">
        <f t="shared" si="4"/>
        <v>25060</v>
      </c>
      <c r="H91" s="15">
        <f t="shared" si="4"/>
        <v>0</v>
      </c>
      <c r="I91" s="15">
        <f t="shared" si="4"/>
        <v>0</v>
      </c>
      <c r="J91" s="15">
        <f t="shared" si="4"/>
        <v>0</v>
      </c>
      <c r="K91" s="15">
        <f>SUM(K89:K90)</f>
        <v>0</v>
      </c>
    </row>
    <row r="92" spans="1:11" x14ac:dyDescent="0.25">
      <c r="A92" s="9" t="s">
        <v>92</v>
      </c>
      <c r="B92" s="17">
        <f t="shared" ref="B92:K92" si="5">B91+B88+B83+B81+B45</f>
        <v>3809608</v>
      </c>
      <c r="C92" s="17">
        <f t="shared" si="5"/>
        <v>0</v>
      </c>
      <c r="D92" s="17">
        <f t="shared" si="5"/>
        <v>3809608</v>
      </c>
      <c r="E92" s="17">
        <f t="shared" si="5"/>
        <v>0</v>
      </c>
      <c r="F92" s="17">
        <f t="shared" si="5"/>
        <v>2999366.02</v>
      </c>
      <c r="G92" s="17">
        <f t="shared" si="5"/>
        <v>2999366.02</v>
      </c>
      <c r="H92" s="17">
        <f t="shared" si="5"/>
        <v>850480.14000000013</v>
      </c>
      <c r="I92" s="17">
        <f t="shared" si="5"/>
        <v>850340.08000000007</v>
      </c>
      <c r="J92" s="17">
        <f t="shared" si="5"/>
        <v>140.06</v>
      </c>
      <c r="K92" s="17">
        <f t="shared" si="5"/>
        <v>810241.98</v>
      </c>
    </row>
    <row r="95" spans="1:11" x14ac:dyDescent="0.25">
      <c r="A95" s="2" t="s">
        <v>85</v>
      </c>
      <c r="B95" s="3"/>
      <c r="C95" s="3"/>
    </row>
    <row r="96" spans="1:11" x14ac:dyDescent="0.25">
      <c r="A96" s="4" t="s">
        <v>86</v>
      </c>
      <c r="B96" s="5"/>
      <c r="C96" s="6"/>
    </row>
    <row r="97" spans="1:1" x14ac:dyDescent="0.25">
      <c r="A97" s="7" t="s">
        <v>87</v>
      </c>
    </row>
    <row r="98" spans="1:1" x14ac:dyDescent="0.25">
      <c r="A98" s="4" t="s">
        <v>88</v>
      </c>
    </row>
    <row r="99" spans="1:1" x14ac:dyDescent="0.25">
      <c r="A99" s="7" t="s">
        <v>94</v>
      </c>
    </row>
    <row r="100" spans="1:1" x14ac:dyDescent="0.25">
      <c r="A100" s="4" t="s">
        <v>89</v>
      </c>
    </row>
    <row r="101" spans="1:1" x14ac:dyDescent="0.25">
      <c r="A101" s="4" t="s">
        <v>90</v>
      </c>
    </row>
    <row r="102" spans="1:1" x14ac:dyDescent="0.25">
      <c r="A102" s="7" t="s">
        <v>91</v>
      </c>
    </row>
  </sheetData>
  <mergeCells count="4">
    <mergeCell ref="A3:J3"/>
    <mergeCell ref="A4:J4"/>
    <mergeCell ref="A5:J5"/>
    <mergeCell ref="A1:K1"/>
  </mergeCells>
  <pageMargins left="0.7" right="0.7" top="0.75" bottom="0.75" header="0.3" footer="0.3"/>
  <pageSetup paperSize="8" scale="4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Balance_1_2026_Subconcepto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2026-04-14T10:41:20Z</cp:lastPrinted>
  <dcterms:created xsi:type="dcterms:W3CDTF">2024-01-24T08:59:13Z</dcterms:created>
  <dcterms:modified xsi:type="dcterms:W3CDTF">2026-04-15T10:02:29Z</dcterms:modified>
</cp:coreProperties>
</file>