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CUARTO TRIMESTRE\"/>
    </mc:Choice>
  </mc:AlternateContent>
  <xr:revisionPtr revIDLastSave="0" documentId="13_ncr:1_{B8E01796-F6F7-4FC9-8136-2A517FC02CF1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4_2023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3" i="1" l="1"/>
  <c r="J90" i="1"/>
  <c r="I93" i="1"/>
  <c r="I90" i="1"/>
  <c r="I83" i="1"/>
  <c r="H93" i="1"/>
  <c r="H90" i="1"/>
  <c r="H83" i="1"/>
  <c r="G93" i="1"/>
  <c r="G90" i="1"/>
  <c r="G83" i="1"/>
  <c r="F93" i="1"/>
  <c r="F90" i="1"/>
  <c r="F83" i="1"/>
  <c r="K93" i="1"/>
  <c r="K90" i="1"/>
  <c r="K83" i="1"/>
  <c r="D93" i="1"/>
  <c r="D90" i="1"/>
  <c r="D83" i="1"/>
  <c r="F45" i="1"/>
  <c r="G45" i="1"/>
  <c r="H45" i="1"/>
  <c r="I45" i="1"/>
  <c r="D45" i="1"/>
  <c r="K45" i="1"/>
  <c r="E45" i="1"/>
  <c r="C45" i="1"/>
  <c r="C93" i="1"/>
  <c r="C90" i="1"/>
  <c r="C83" i="1"/>
  <c r="B93" i="1"/>
  <c r="B90" i="1"/>
  <c r="B83" i="1"/>
  <c r="B45" i="1"/>
  <c r="C81" i="1"/>
  <c r="D81" i="1"/>
  <c r="K81" i="1"/>
  <c r="E81" i="1"/>
  <c r="F81" i="1"/>
  <c r="G81" i="1"/>
  <c r="H81" i="1"/>
  <c r="I81" i="1"/>
  <c r="J81" i="1"/>
  <c r="B81" i="1"/>
  <c r="J45" i="1"/>
  <c r="I94" i="1" l="1"/>
  <c r="C94" i="1"/>
  <c r="K94" i="1"/>
  <c r="G94" i="1"/>
  <c r="D94" i="1"/>
  <c r="F94" i="1"/>
  <c r="E83" i="1"/>
  <c r="H94" i="1" l="1"/>
  <c r="B94" i="1"/>
  <c r="J94" i="1"/>
  <c r="E90" i="1"/>
  <c r="E93" i="1" s="1"/>
  <c r="E94" i="1" l="1"/>
</calcChain>
</file>

<file path=xl/sharedStrings.xml><?xml version="1.0" encoding="utf-8"?>
<sst xmlns="http://schemas.openxmlformats.org/spreadsheetml/2006/main" count="109" uniqueCount="109">
  <si>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</si>
  <si>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</si>
  <si>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</si>
  <si>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</si>
  <si>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</si>
  <si>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</si>
  <si>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</si>
  <si>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</si>
  <si>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</si>
  <si>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</si>
  <si>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</si>
  <si>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11800  Contribuciones a planes de pensiones</t>
  </si>
  <si>
    <t>12101  Complementos al puesto de trabajo</t>
  </si>
  <si>
    <t>12102  Indemnizaciones por residencia</t>
  </si>
  <si>
    <t>12109  Otros complementos</t>
  </si>
  <si>
    <t>12800  Contribuciones a planes de pensiones</t>
  </si>
  <si>
    <t>13800  Contribuciones a planes de pensiones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</si>
  <si>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</si>
  <si>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</si>
  <si>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</si>
  <si>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</si>
  <si>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</si>
  <si>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</si>
  <si>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</si>
  <si>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</si>
  <si>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</si>
  <si>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</si>
  <si>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</si>
  <si>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</si>
  <si>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</si>
  <si>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</si>
  <si>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</si>
  <si>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</si>
  <si>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</si>
  <si>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</si>
  <si>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</si>
  <si>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</si>
  <si>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</si>
  <si>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</si>
  <si>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</si>
  <si>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</si>
  <si>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</si>
  <si>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</si>
  <si>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</si>
  <si>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</si>
  <si>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</si>
  <si>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</si>
  <si>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</si>
  <si>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</si>
  <si>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</si>
  <si>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</si>
  <si>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</si>
  <si>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</si>
  <si>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</si>
  <si>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</si>
  <si>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</si>
  <si>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</si>
  <si>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</si>
  <si>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</si>
  <si>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</si>
  <si>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</si>
  <si>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</si>
  <si>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</si>
  <si>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</si>
  <si>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</si>
  <si>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</si>
  <si>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</si>
  <si>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</si>
  <si>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</si>
  <si>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</si>
  <si>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</si>
  <si>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</si>
  <si>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</si>
  <si>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</si>
  <si>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</si>
  <si>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</si>
  <si>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</si>
  <si>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62302  Instalaciones técnicas</t>
  </si>
  <si>
    <t xml:space="preserve"> 62400  Elementos de transporte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</si>
  <si>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</si>
  <si>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</si>
  <si>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</si>
  <si>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</si>
  <si>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</si>
  <si>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</si>
  <si>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83108  Personal anticipos reintegrables</t>
  </si>
  <si>
    <t>TOTAL CAPÍTULO VIII " ANTICIPOS REINTEGRABLES"</t>
  </si>
  <si>
    <t>CENTRO GESTOR/ SUBCONCEPTO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</si>
  <si>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</si>
  <si>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</si>
  <si>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</si>
  <si>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</si>
  <si>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</si>
  <si>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</si>
  <si>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</si>
  <si>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</si>
  <si>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</si>
  <si>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</si>
  <si>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</si>
  <si>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ESTADO DE SITUACIÓN DEL PRESUPUESTO DEL CONSEJO CONSULTIVO DE CANARIAS A 31/12/2023</t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</si>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</sst>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2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5" fillId="4" borderId="1" xfId="1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104"/>
  <sheetViews>
    <sheetView tabSelected="1" topLeftCell="A49" workbookViewId="0">
      <selection activeCell="A22" sqref="A22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5" width="24.7109375" customWidth="1"/>
    <col min="6" max="6" width="23.28515625" customWidth="1"/>
    <col min="7" max="7" width="23.5703125" customWidth="1"/>
    <col min="8" max="8" width="20.140625" customWidth="1"/>
    <col min="9" max="9" width="21.5703125" customWidth="1"/>
    <col min="10" max="10" width="22.28515625" customWidth="1"/>
    <col min="11" max="11" width="25.7109375" customWidth="1"/>
  </cols>
  <sheetData>
    <row r="1" spans="1:11" ht="91.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</row>
    <row r="3" spans="1:11" x14ac:dyDescent="0.25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20" t="s">
        <v>90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20" t="s">
        <v>91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D6" s="1"/>
      <c r="E6" s="1"/>
    </row>
    <row r="7" spans="1:11" x14ac:dyDescent="0.25">
      <c r="A7" s="14" t="s">
        <v>87</v>
      </c>
      <c r="B7" s="14" t="s">
        <v>0</v>
      </c>
      <c r="C7" s="14" t="s">
        <v>1</v>
      </c>
      <c r="D7" s="14" t="s">
        <v>88</v>
      </c>
      <c r="E7" s="14" t="s">
        <v>101</v>
      </c>
      <c r="F7" s="19" t="s">
        <v>3</v>
      </c>
      <c r="G7" s="14" t="s">
        <v>4</v>
      </c>
      <c r="H7" s="14" t="s">
        <v>5</v>
      </c>
      <c r="I7" s="14" t="s">
        <v>6</v>
      </c>
      <c r="J7" s="14" t="s">
        <v>89</v>
      </c>
      <c r="K7" s="14" t="s">
        <v>2</v>
      </c>
    </row>
    <row r="8" spans="1:11" x14ac:dyDescent="0.25">
      <c r="A8" s="10" t="s">
        <v>7</v>
      </c>
      <c r="B8" s="15">
        <v>108500</v>
      </c>
      <c r="C8" s="15">
        <v>0</v>
      </c>
      <c r="D8" s="15">
        <v>108500</v>
      </c>
      <c r="E8" s="15">
        <v>0</v>
      </c>
      <c r="F8" s="15">
        <v>97347.96</v>
      </c>
      <c r="G8" s="15">
        <v>97347.96</v>
      </c>
      <c r="H8" s="15">
        <v>97347.96</v>
      </c>
      <c r="I8" s="15">
        <v>97347.96</v>
      </c>
      <c r="J8" s="15">
        <v>0</v>
      </c>
      <c r="K8" s="15">
        <v>11152.04</v>
      </c>
    </row>
    <row r="9" spans="1:11" x14ac:dyDescent="0.25">
      <c r="A9" s="10" t="s">
        <v>8</v>
      </c>
      <c r="B9" s="15">
        <v>489295</v>
      </c>
      <c r="C9" s="15">
        <v>0</v>
      </c>
      <c r="D9" s="15">
        <v>489295</v>
      </c>
      <c r="E9" s="15">
        <v>0</v>
      </c>
      <c r="F9" s="15">
        <v>451290.8</v>
      </c>
      <c r="G9" s="15">
        <v>451290.8</v>
      </c>
      <c r="H9" s="15">
        <v>451290.8</v>
      </c>
      <c r="I9" s="15">
        <v>451290.8</v>
      </c>
      <c r="J9" s="15">
        <v>0</v>
      </c>
      <c r="K9" s="15">
        <v>38004.199999999997</v>
      </c>
    </row>
    <row r="10" spans="1:11" x14ac:dyDescent="0.25">
      <c r="A10" s="10" t="s">
        <v>9</v>
      </c>
      <c r="B10" s="15">
        <v>43763</v>
      </c>
      <c r="C10" s="15">
        <v>0</v>
      </c>
      <c r="D10" s="15">
        <v>43763</v>
      </c>
      <c r="E10" s="15">
        <v>0</v>
      </c>
      <c r="F10" s="15">
        <v>41200.11</v>
      </c>
      <c r="G10" s="15">
        <v>41200.11</v>
      </c>
      <c r="H10" s="15">
        <v>41200.11</v>
      </c>
      <c r="I10" s="15">
        <v>41200.11</v>
      </c>
      <c r="J10" s="15">
        <v>0</v>
      </c>
      <c r="K10" s="15">
        <v>2562.89</v>
      </c>
    </row>
    <row r="11" spans="1:11" x14ac:dyDescent="0.25">
      <c r="A11" s="10" t="s">
        <v>10</v>
      </c>
      <c r="B11" s="15">
        <v>36620</v>
      </c>
      <c r="C11" s="15">
        <v>0</v>
      </c>
      <c r="D11" s="15">
        <v>36620</v>
      </c>
      <c r="E11" s="15">
        <v>0</v>
      </c>
      <c r="F11" s="15">
        <v>36948.99</v>
      </c>
      <c r="G11" s="15">
        <v>36948.99</v>
      </c>
      <c r="H11" s="15">
        <v>36948.99</v>
      </c>
      <c r="I11" s="15">
        <v>36948.99</v>
      </c>
      <c r="J11" s="15">
        <v>0</v>
      </c>
      <c r="K11" s="15">
        <v>-328.99</v>
      </c>
    </row>
    <row r="12" spans="1:11" x14ac:dyDescent="0.25">
      <c r="A12" s="11" t="s">
        <v>11</v>
      </c>
      <c r="B12" s="15">
        <v>0</v>
      </c>
      <c r="C12" s="15">
        <v>0</v>
      </c>
      <c r="D12" s="15">
        <v>0</v>
      </c>
      <c r="E12" s="15">
        <v>0</v>
      </c>
      <c r="F12" s="15">
        <v>1126.3599999999999</v>
      </c>
      <c r="G12" s="15">
        <v>1126.3599999999999</v>
      </c>
      <c r="H12" s="15">
        <v>1126.3599999999999</v>
      </c>
      <c r="I12" s="15">
        <v>1126.3599999999999</v>
      </c>
      <c r="J12" s="15">
        <v>0</v>
      </c>
      <c r="K12" s="15">
        <v>-1126.3599999999999</v>
      </c>
    </row>
    <row r="13" spans="1:11" x14ac:dyDescent="0.25">
      <c r="A13" s="10" t="s">
        <v>103</v>
      </c>
      <c r="B13" s="15">
        <v>328106</v>
      </c>
      <c r="C13" s="15">
        <v>0</v>
      </c>
      <c r="D13" s="15">
        <v>328106</v>
      </c>
      <c r="E13" s="15">
        <v>0</v>
      </c>
      <c r="F13" s="15">
        <v>257631.17</v>
      </c>
      <c r="G13" s="15">
        <v>257631.17</v>
      </c>
      <c r="H13" s="15">
        <v>257631.17</v>
      </c>
      <c r="I13" s="15">
        <v>257631.17</v>
      </c>
      <c r="J13" s="15">
        <v>0</v>
      </c>
      <c r="K13" s="15">
        <v>70474.83</v>
      </c>
    </row>
    <row r="14" spans="1:11" x14ac:dyDescent="0.25">
      <c r="A14" s="10" t="s">
        <v>104</v>
      </c>
      <c r="B14" s="15">
        <v>65402</v>
      </c>
      <c r="C14" s="15">
        <v>0</v>
      </c>
      <c r="D14" s="15">
        <v>65402</v>
      </c>
      <c r="E14" s="15">
        <v>0</v>
      </c>
      <c r="F14" s="15">
        <v>52970.03</v>
      </c>
      <c r="G14" s="15">
        <v>52970.03</v>
      </c>
      <c r="H14" s="15">
        <v>52970.03</v>
      </c>
      <c r="I14" s="15">
        <v>52970.03</v>
      </c>
      <c r="J14" s="15">
        <v>0</v>
      </c>
      <c r="K14" s="15">
        <v>12431.97</v>
      </c>
    </row>
    <row r="15" spans="1:11" x14ac:dyDescent="0.25">
      <c r="A15" s="10" t="s">
        <v>12</v>
      </c>
      <c r="B15" s="15">
        <v>637943</v>
      </c>
      <c r="C15" s="15">
        <v>0</v>
      </c>
      <c r="D15" s="15">
        <v>637943</v>
      </c>
      <c r="E15" s="15">
        <v>0</v>
      </c>
      <c r="F15" s="15">
        <v>499975.96</v>
      </c>
      <c r="G15" s="15">
        <v>499975.96</v>
      </c>
      <c r="H15" s="15">
        <v>499975.96</v>
      </c>
      <c r="I15" s="15">
        <v>499975.96</v>
      </c>
      <c r="J15" s="15">
        <v>0</v>
      </c>
      <c r="K15" s="15">
        <v>137967.04000000001</v>
      </c>
    </row>
    <row r="16" spans="1:11" x14ac:dyDescent="0.25">
      <c r="A16" s="10" t="s">
        <v>13</v>
      </c>
      <c r="B16" s="15">
        <v>29287</v>
      </c>
      <c r="C16" s="15">
        <v>0</v>
      </c>
      <c r="D16" s="15">
        <v>29287</v>
      </c>
      <c r="E16" s="15">
        <v>0</v>
      </c>
      <c r="F16" s="15">
        <v>22713.39</v>
      </c>
      <c r="G16" s="15">
        <v>22713.39</v>
      </c>
      <c r="H16" s="15">
        <v>22713.39</v>
      </c>
      <c r="I16" s="15">
        <v>22713.39</v>
      </c>
      <c r="J16" s="15">
        <v>0</v>
      </c>
      <c r="K16" s="15">
        <v>6573.61</v>
      </c>
    </row>
    <row r="17" spans="1:11" x14ac:dyDescent="0.25">
      <c r="A17" s="10" t="s">
        <v>14</v>
      </c>
      <c r="B17" s="15">
        <v>1156</v>
      </c>
      <c r="C17" s="15">
        <v>0</v>
      </c>
      <c r="D17" s="15">
        <v>1156</v>
      </c>
      <c r="E17" s="15">
        <v>0</v>
      </c>
      <c r="F17" s="15">
        <v>1078.19</v>
      </c>
      <c r="G17" s="15">
        <v>1078.19</v>
      </c>
      <c r="H17" s="15">
        <v>1078.19</v>
      </c>
      <c r="I17" s="15">
        <v>1078.19</v>
      </c>
      <c r="J17" s="15">
        <v>0</v>
      </c>
      <c r="K17" s="15">
        <v>77.81</v>
      </c>
    </row>
    <row r="18" spans="1:11" x14ac:dyDescent="0.25">
      <c r="A18" s="11" t="s">
        <v>15</v>
      </c>
      <c r="B18" s="15">
        <v>0</v>
      </c>
      <c r="C18" s="15">
        <v>0</v>
      </c>
      <c r="D18" s="15">
        <v>0</v>
      </c>
      <c r="E18" s="15">
        <v>0</v>
      </c>
      <c r="F18" s="15">
        <v>24614.34</v>
      </c>
      <c r="G18" s="15">
        <v>24614.34</v>
      </c>
      <c r="H18" s="15">
        <v>24614.34</v>
      </c>
      <c r="I18" s="15">
        <v>24614.34</v>
      </c>
      <c r="J18" s="15">
        <v>0</v>
      </c>
      <c r="K18" s="15">
        <v>-24614.34</v>
      </c>
    </row>
    <row r="19" spans="1:11" x14ac:dyDescent="0.25">
      <c r="A19" s="10" t="s">
        <v>105</v>
      </c>
      <c r="B19" s="15">
        <v>162989</v>
      </c>
      <c r="C19" s="15">
        <v>0</v>
      </c>
      <c r="D19" s="15">
        <v>162989</v>
      </c>
      <c r="E19" s="15">
        <v>0</v>
      </c>
      <c r="F19" s="15">
        <v>145927.39000000001</v>
      </c>
      <c r="G19" s="15">
        <v>145927.39000000001</v>
      </c>
      <c r="H19" s="15">
        <v>145927.39000000001</v>
      </c>
      <c r="I19" s="15">
        <v>145927.39000000001</v>
      </c>
      <c r="J19" s="15">
        <v>0</v>
      </c>
      <c r="K19" s="15">
        <v>17061.61</v>
      </c>
    </row>
    <row r="20" spans="1:11" x14ac:dyDescent="0.25">
      <c r="A20" s="10" t="s">
        <v>106</v>
      </c>
      <c r="B20" s="15">
        <v>138090</v>
      </c>
      <c r="C20" s="15">
        <v>0</v>
      </c>
      <c r="D20" s="15">
        <v>138090</v>
      </c>
      <c r="E20" s="15">
        <v>0</v>
      </c>
      <c r="F20" s="15">
        <v>144533.51999999999</v>
      </c>
      <c r="G20" s="15">
        <v>144533.51999999999</v>
      </c>
      <c r="H20" s="15">
        <v>144533.51999999999</v>
      </c>
      <c r="I20" s="15">
        <v>144533.51999999999</v>
      </c>
      <c r="J20" s="15">
        <v>0</v>
      </c>
      <c r="K20" s="15">
        <v>-6443.52</v>
      </c>
    </row>
    <row r="21" spans="1:11" x14ac:dyDescent="0.25">
      <c r="A21" s="10" t="s">
        <v>107</v>
      </c>
      <c r="B21" s="15">
        <v>22230</v>
      </c>
      <c r="C21" s="15">
        <v>0</v>
      </c>
      <c r="D21" s="15">
        <v>22230</v>
      </c>
      <c r="E21" s="15">
        <v>0</v>
      </c>
      <c r="F21" s="15">
        <v>21836.12</v>
      </c>
      <c r="G21" s="15">
        <v>21836.12</v>
      </c>
      <c r="H21" s="15">
        <v>21836.12</v>
      </c>
      <c r="I21" s="15">
        <v>21836.12</v>
      </c>
      <c r="J21" s="15">
        <v>0</v>
      </c>
      <c r="K21" s="15">
        <v>393.88</v>
      </c>
    </row>
    <row r="22" spans="1:11" x14ac:dyDescent="0.25">
      <c r="A22" s="10" t="s">
        <v>108</v>
      </c>
      <c r="B22" s="15">
        <v>4000</v>
      </c>
      <c r="C22" s="15">
        <v>8000</v>
      </c>
      <c r="D22" s="15">
        <v>12000</v>
      </c>
      <c r="E22" s="15">
        <v>0</v>
      </c>
      <c r="F22" s="15">
        <v>6709.95</v>
      </c>
      <c r="G22" s="15">
        <v>6709.95</v>
      </c>
      <c r="H22" s="15">
        <v>6709.95</v>
      </c>
      <c r="I22" s="15">
        <v>6709.95</v>
      </c>
      <c r="J22" s="15">
        <v>0</v>
      </c>
      <c r="K22" s="15">
        <v>5290.05</v>
      </c>
    </row>
    <row r="23" spans="1:11" x14ac:dyDescent="0.25">
      <c r="A23" s="11" t="s">
        <v>16</v>
      </c>
      <c r="B23" s="15">
        <v>0</v>
      </c>
      <c r="C23" s="15">
        <v>0</v>
      </c>
      <c r="D23" s="15">
        <v>0</v>
      </c>
      <c r="E23" s="15">
        <v>0</v>
      </c>
      <c r="F23" s="15">
        <v>12979.3</v>
      </c>
      <c r="G23" s="15">
        <v>12979.3</v>
      </c>
      <c r="H23" s="15">
        <v>12979.3</v>
      </c>
      <c r="I23" s="15">
        <v>12979.3</v>
      </c>
      <c r="J23" s="15">
        <v>0</v>
      </c>
      <c r="K23" s="15">
        <v>-12979.3</v>
      </c>
    </row>
    <row r="24" spans="1:11" x14ac:dyDescent="0.25">
      <c r="A24" s="10" t="s">
        <v>17</v>
      </c>
      <c r="B24" s="15">
        <v>33000</v>
      </c>
      <c r="C24" s="15">
        <v>0</v>
      </c>
      <c r="D24" s="15">
        <v>33000</v>
      </c>
      <c r="E24" s="15">
        <v>0</v>
      </c>
      <c r="F24" s="15">
        <v>32992.19</v>
      </c>
      <c r="G24" s="15">
        <v>32992.19</v>
      </c>
      <c r="H24" s="15">
        <v>32992.19</v>
      </c>
      <c r="I24" s="15">
        <v>32992.19</v>
      </c>
      <c r="J24" s="15">
        <v>0</v>
      </c>
      <c r="K24" s="15">
        <v>7.81</v>
      </c>
    </row>
    <row r="25" spans="1:11" x14ac:dyDescent="0.25">
      <c r="A25" s="10" t="s">
        <v>18</v>
      </c>
      <c r="B25" s="15">
        <v>5000</v>
      </c>
      <c r="C25" s="15">
        <v>8000</v>
      </c>
      <c r="D25" s="15">
        <v>13000</v>
      </c>
      <c r="E25" s="15">
        <v>0</v>
      </c>
      <c r="F25" s="15">
        <v>7091.31</v>
      </c>
      <c r="G25" s="15">
        <v>7091.31</v>
      </c>
      <c r="H25" s="15">
        <v>7091.31</v>
      </c>
      <c r="I25" s="15">
        <v>7091.31</v>
      </c>
      <c r="J25" s="15">
        <v>0</v>
      </c>
      <c r="K25" s="15">
        <v>5908.69</v>
      </c>
    </row>
    <row r="26" spans="1:11" x14ac:dyDescent="0.25">
      <c r="A26" s="10" t="s">
        <v>19</v>
      </c>
      <c r="B26" s="15">
        <v>103124</v>
      </c>
      <c r="C26" s="15">
        <v>0</v>
      </c>
      <c r="D26" s="15">
        <v>103124</v>
      </c>
      <c r="E26" s="15">
        <v>0</v>
      </c>
      <c r="F26" s="15">
        <v>95096.82</v>
      </c>
      <c r="G26" s="15">
        <v>95096.82</v>
      </c>
      <c r="H26" s="15">
        <v>95096.82</v>
      </c>
      <c r="I26" s="15">
        <v>95096.82</v>
      </c>
      <c r="J26" s="15">
        <v>0</v>
      </c>
      <c r="K26" s="15">
        <v>8027.18</v>
      </c>
    </row>
    <row r="27" spans="1:11" x14ac:dyDescent="0.25">
      <c r="A27" s="10" t="s">
        <v>20</v>
      </c>
      <c r="B27" s="15">
        <v>11425</v>
      </c>
      <c r="C27" s="15">
        <v>0</v>
      </c>
      <c r="D27" s="15">
        <v>11425</v>
      </c>
      <c r="E27" s="15">
        <v>0</v>
      </c>
      <c r="F27" s="15">
        <v>12195.87</v>
      </c>
      <c r="G27" s="15">
        <v>12195.87</v>
      </c>
      <c r="H27" s="15">
        <v>12195.87</v>
      </c>
      <c r="I27" s="15">
        <v>12195.87</v>
      </c>
      <c r="J27" s="15">
        <v>0</v>
      </c>
      <c r="K27" s="15">
        <v>-770.87</v>
      </c>
    </row>
    <row r="28" spans="1:11" x14ac:dyDescent="0.25">
      <c r="A28" s="10" t="s">
        <v>21</v>
      </c>
      <c r="B28" s="15">
        <v>208486</v>
      </c>
      <c r="C28" s="15">
        <v>0</v>
      </c>
      <c r="D28" s="15">
        <v>208486</v>
      </c>
      <c r="E28" s="15">
        <v>0</v>
      </c>
      <c r="F28" s="15">
        <v>152707.60999999999</v>
      </c>
      <c r="G28" s="15">
        <v>152707.60999999999</v>
      </c>
      <c r="H28" s="15">
        <v>152707.60999999999</v>
      </c>
      <c r="I28" s="15">
        <v>152707.60999999999</v>
      </c>
      <c r="J28" s="15">
        <v>0</v>
      </c>
      <c r="K28" s="15">
        <v>55778.39</v>
      </c>
    </row>
    <row r="29" spans="1:11" x14ac:dyDescent="0.25">
      <c r="A29" s="10" t="s">
        <v>22</v>
      </c>
      <c r="B29" s="15">
        <v>101290</v>
      </c>
      <c r="C29" s="15">
        <v>0</v>
      </c>
      <c r="D29" s="15">
        <v>101290</v>
      </c>
      <c r="E29" s="15">
        <v>0</v>
      </c>
      <c r="F29" s="15">
        <v>101629.43</v>
      </c>
      <c r="G29" s="15">
        <v>101629.43</v>
      </c>
      <c r="H29" s="15">
        <v>101629.43</v>
      </c>
      <c r="I29" s="15">
        <v>101629.43</v>
      </c>
      <c r="J29" s="15">
        <v>0</v>
      </c>
      <c r="K29" s="15">
        <v>-339.43</v>
      </c>
    </row>
    <row r="30" spans="1:11" x14ac:dyDescent="0.25">
      <c r="A30" s="10" t="s">
        <v>23</v>
      </c>
      <c r="B30" s="15">
        <v>2000</v>
      </c>
      <c r="C30" s="15">
        <v>6000</v>
      </c>
      <c r="D30" s="15">
        <v>8000</v>
      </c>
      <c r="E30" s="15">
        <v>0</v>
      </c>
      <c r="F30" s="15">
        <v>1320.6</v>
      </c>
      <c r="G30" s="15">
        <v>1320.6</v>
      </c>
      <c r="H30" s="15">
        <v>1320.6</v>
      </c>
      <c r="I30" s="15">
        <v>1320.6</v>
      </c>
      <c r="J30" s="15">
        <v>0</v>
      </c>
      <c r="K30" s="15">
        <v>6679.4</v>
      </c>
    </row>
    <row r="31" spans="1:11" x14ac:dyDescent="0.25">
      <c r="A31" s="10" t="s">
        <v>24</v>
      </c>
      <c r="B31" s="15">
        <v>17850</v>
      </c>
      <c r="C31" s="15">
        <v>0</v>
      </c>
      <c r="D31" s="15">
        <v>17850</v>
      </c>
      <c r="E31" s="15">
        <v>0</v>
      </c>
      <c r="F31" s="15">
        <v>10355.43</v>
      </c>
      <c r="G31" s="15">
        <v>10355.43</v>
      </c>
      <c r="H31" s="15">
        <v>10355.43</v>
      </c>
      <c r="I31" s="15">
        <v>10355.43</v>
      </c>
      <c r="J31" s="15">
        <v>0</v>
      </c>
      <c r="K31" s="15">
        <v>7494.57</v>
      </c>
    </row>
    <row r="32" spans="1:11" x14ac:dyDescent="0.25">
      <c r="A32" s="10" t="s">
        <v>25</v>
      </c>
      <c r="B32" s="15">
        <v>15000</v>
      </c>
      <c r="C32" s="15">
        <v>0</v>
      </c>
      <c r="D32" s="15">
        <v>15000</v>
      </c>
      <c r="E32" s="15">
        <v>0</v>
      </c>
      <c r="F32" s="15">
        <v>3212.26</v>
      </c>
      <c r="G32" s="15">
        <v>3212.26</v>
      </c>
      <c r="H32" s="15">
        <v>3212.26</v>
      </c>
      <c r="I32" s="15">
        <v>3212.26</v>
      </c>
      <c r="J32" s="15">
        <v>0</v>
      </c>
      <c r="K32" s="15">
        <v>11787.74</v>
      </c>
    </row>
    <row r="33" spans="1:11" x14ac:dyDescent="0.25">
      <c r="A33" s="10" t="s">
        <v>26</v>
      </c>
      <c r="B33" s="15">
        <v>6000</v>
      </c>
      <c r="C33" s="15">
        <v>0</v>
      </c>
      <c r="D33" s="15">
        <v>6000</v>
      </c>
      <c r="E33" s="15">
        <v>0</v>
      </c>
      <c r="F33" s="15">
        <v>5464.27</v>
      </c>
      <c r="G33" s="15">
        <v>5464.27</v>
      </c>
      <c r="H33" s="15">
        <v>5464.27</v>
      </c>
      <c r="I33" s="15">
        <v>5464.27</v>
      </c>
      <c r="J33" s="15">
        <v>0</v>
      </c>
      <c r="K33" s="15">
        <v>535.73</v>
      </c>
    </row>
    <row r="34" spans="1:11" x14ac:dyDescent="0.25">
      <c r="A34" s="10" t="s">
        <v>27</v>
      </c>
      <c r="B34" s="15">
        <v>20000</v>
      </c>
      <c r="C34" s="15">
        <v>20000</v>
      </c>
      <c r="D34" s="15">
        <v>40000</v>
      </c>
      <c r="E34" s="15">
        <v>0</v>
      </c>
      <c r="F34" s="15">
        <v>20622.669999999998</v>
      </c>
      <c r="G34" s="15">
        <v>20622.669999999998</v>
      </c>
      <c r="H34" s="15">
        <v>20622.669999999998</v>
      </c>
      <c r="I34" s="15">
        <v>20622.669999999998</v>
      </c>
      <c r="J34" s="15">
        <v>0</v>
      </c>
      <c r="K34" s="15">
        <v>19377.330000000002</v>
      </c>
    </row>
    <row r="35" spans="1:11" x14ac:dyDescent="0.25">
      <c r="A35" s="10" t="s">
        <v>28</v>
      </c>
      <c r="B35" s="15">
        <v>1000</v>
      </c>
      <c r="C35" s="15">
        <v>0</v>
      </c>
      <c r="D35" s="15">
        <v>1000</v>
      </c>
      <c r="E35" s="15">
        <v>0</v>
      </c>
      <c r="F35" s="15">
        <v>321</v>
      </c>
      <c r="G35" s="15">
        <v>321</v>
      </c>
      <c r="H35" s="15">
        <v>321</v>
      </c>
      <c r="I35" s="15">
        <v>321</v>
      </c>
      <c r="J35" s="15">
        <v>0</v>
      </c>
      <c r="K35" s="15">
        <v>679</v>
      </c>
    </row>
    <row r="36" spans="1:11" x14ac:dyDescent="0.25">
      <c r="A36" s="10" t="s">
        <v>29</v>
      </c>
      <c r="B36" s="15">
        <v>9500</v>
      </c>
      <c r="C36" s="15">
        <v>0</v>
      </c>
      <c r="D36" s="15">
        <v>9500</v>
      </c>
      <c r="E36" s="15">
        <v>0</v>
      </c>
      <c r="F36" s="15">
        <v>6428.33</v>
      </c>
      <c r="G36" s="15">
        <v>6428.33</v>
      </c>
      <c r="H36" s="15">
        <v>6428.33</v>
      </c>
      <c r="I36" s="15">
        <v>6428.33</v>
      </c>
      <c r="J36" s="15">
        <v>0</v>
      </c>
      <c r="K36" s="15">
        <v>3071.67</v>
      </c>
    </row>
    <row r="37" spans="1:11" x14ac:dyDescent="0.25">
      <c r="A37" s="10" t="s">
        <v>30</v>
      </c>
      <c r="B37" s="15">
        <v>7800</v>
      </c>
      <c r="C37" s="15">
        <v>0</v>
      </c>
      <c r="D37" s="15">
        <v>7800</v>
      </c>
      <c r="E37" s="15">
        <v>0</v>
      </c>
      <c r="F37" s="15">
        <v>254.29</v>
      </c>
      <c r="G37" s="15">
        <v>254.29</v>
      </c>
      <c r="H37" s="15">
        <v>254.29</v>
      </c>
      <c r="I37" s="15">
        <v>254.29</v>
      </c>
      <c r="J37" s="15">
        <v>0</v>
      </c>
      <c r="K37" s="15">
        <v>7545.71</v>
      </c>
    </row>
    <row r="38" spans="1:11" x14ac:dyDescent="0.25">
      <c r="A38" s="10" t="s">
        <v>31</v>
      </c>
      <c r="B38" s="15">
        <v>2800</v>
      </c>
      <c r="C38" s="15">
        <v>0</v>
      </c>
      <c r="D38" s="15">
        <v>2800</v>
      </c>
      <c r="E38" s="15">
        <v>0</v>
      </c>
      <c r="F38" s="15">
        <v>2496.39</v>
      </c>
      <c r="G38" s="15">
        <v>2496.39</v>
      </c>
      <c r="H38" s="15">
        <v>2496.39</v>
      </c>
      <c r="I38" s="15">
        <v>2496.39</v>
      </c>
      <c r="J38" s="15">
        <v>0</v>
      </c>
      <c r="K38" s="15">
        <v>303.61</v>
      </c>
    </row>
    <row r="39" spans="1:11" x14ac:dyDescent="0.25">
      <c r="A39" s="10" t="s">
        <v>32</v>
      </c>
      <c r="B39" s="15">
        <v>1000</v>
      </c>
      <c r="C39" s="15">
        <v>0</v>
      </c>
      <c r="D39" s="15">
        <v>1000</v>
      </c>
      <c r="E39" s="15">
        <v>0</v>
      </c>
      <c r="F39" s="15">
        <v>1127.0899999999999</v>
      </c>
      <c r="G39" s="15">
        <v>1127.0899999999999</v>
      </c>
      <c r="H39" s="15">
        <v>1127.0899999999999</v>
      </c>
      <c r="I39" s="15">
        <v>1127.0899999999999</v>
      </c>
      <c r="J39" s="15">
        <v>0</v>
      </c>
      <c r="K39" s="15">
        <v>-127.09</v>
      </c>
    </row>
    <row r="40" spans="1:11" x14ac:dyDescent="0.25">
      <c r="A40" s="10" t="s">
        <v>33</v>
      </c>
      <c r="B40" s="15">
        <v>1000</v>
      </c>
      <c r="C40" s="15">
        <v>0</v>
      </c>
      <c r="D40" s="15">
        <v>1000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1000</v>
      </c>
    </row>
    <row r="41" spans="1:11" x14ac:dyDescent="0.25">
      <c r="A41" s="10" t="s">
        <v>34</v>
      </c>
      <c r="B41" s="15">
        <v>1000</v>
      </c>
      <c r="C41" s="15">
        <v>6000</v>
      </c>
      <c r="D41" s="15">
        <v>7000</v>
      </c>
      <c r="E41" s="15">
        <v>0</v>
      </c>
      <c r="F41" s="15">
        <v>2107.4</v>
      </c>
      <c r="G41" s="15">
        <v>2107.4</v>
      </c>
      <c r="H41" s="15">
        <v>2107.4</v>
      </c>
      <c r="I41" s="15">
        <v>2107.4</v>
      </c>
      <c r="J41" s="15">
        <v>0</v>
      </c>
      <c r="K41" s="15">
        <v>4892.6000000000004</v>
      </c>
    </row>
    <row r="42" spans="1:11" x14ac:dyDescent="0.25">
      <c r="A42" s="10" t="s">
        <v>35</v>
      </c>
      <c r="B42" s="15">
        <v>7000</v>
      </c>
      <c r="C42" s="15">
        <v>0</v>
      </c>
      <c r="D42" s="15">
        <v>7000</v>
      </c>
      <c r="E42" s="15">
        <v>0</v>
      </c>
      <c r="F42" s="15">
        <v>6340.23</v>
      </c>
      <c r="G42" s="15">
        <v>6340.23</v>
      </c>
      <c r="H42" s="15">
        <v>6340.23</v>
      </c>
      <c r="I42" s="15">
        <v>6340.23</v>
      </c>
      <c r="J42" s="15">
        <v>0</v>
      </c>
      <c r="K42" s="15">
        <v>659.77</v>
      </c>
    </row>
    <row r="43" spans="1:11" x14ac:dyDescent="0.25">
      <c r="A43" s="10" t="s">
        <v>36</v>
      </c>
      <c r="B43" s="15">
        <v>1146</v>
      </c>
      <c r="C43" s="15">
        <v>0</v>
      </c>
      <c r="D43" s="15">
        <v>1146</v>
      </c>
      <c r="E43" s="15">
        <v>0</v>
      </c>
      <c r="F43" s="15">
        <v>1290.8800000000001</v>
      </c>
      <c r="G43" s="15">
        <v>1290.8800000000001</v>
      </c>
      <c r="H43" s="15">
        <v>1290.8800000000001</v>
      </c>
      <c r="I43" s="15">
        <v>1290.8800000000001</v>
      </c>
      <c r="J43" s="15">
        <v>0</v>
      </c>
      <c r="K43" s="15">
        <v>-144.88</v>
      </c>
    </row>
    <row r="44" spans="1:11" x14ac:dyDescent="0.25">
      <c r="A44" s="10" t="s">
        <v>37</v>
      </c>
      <c r="B44" s="15">
        <v>0</v>
      </c>
      <c r="C44" s="15">
        <v>163000</v>
      </c>
      <c r="D44" s="15">
        <v>163000</v>
      </c>
      <c r="E44" s="15">
        <v>0</v>
      </c>
      <c r="F44" s="15">
        <v>94092.85</v>
      </c>
      <c r="G44" s="15">
        <v>94092.85</v>
      </c>
      <c r="H44" s="15">
        <v>94092.85</v>
      </c>
      <c r="I44" s="15">
        <v>94092.85</v>
      </c>
      <c r="J44" s="15">
        <v>0</v>
      </c>
      <c r="K44" s="15">
        <v>68907.149999999994</v>
      </c>
    </row>
    <row r="45" spans="1:11" x14ac:dyDescent="0.25">
      <c r="A45" s="12" t="s">
        <v>38</v>
      </c>
      <c r="B45" s="16">
        <f>SUM(B8:B44)</f>
        <v>2622802</v>
      </c>
      <c r="C45" s="16">
        <f>SUM(C8:C44)</f>
        <v>211000</v>
      </c>
      <c r="D45" s="16">
        <f t="shared" ref="D45" si="0">SUM(D8:D44)</f>
        <v>2833802</v>
      </c>
      <c r="E45" s="16">
        <f>SUM(E8:E44)</f>
        <v>0</v>
      </c>
      <c r="F45" s="16">
        <f>SUM(F8:F44)</f>
        <v>2376030.5000000005</v>
      </c>
      <c r="G45" s="16">
        <f t="shared" ref="G45" si="1">SUM(G8:G44)</f>
        <v>2376030.5000000005</v>
      </c>
      <c r="H45" s="16">
        <f t="shared" ref="H45" si="2">SUM(H8:H44)</f>
        <v>2376030.5000000005</v>
      </c>
      <c r="I45" s="16">
        <f t="shared" ref="I45" si="3">SUM(I8:I44)</f>
        <v>2376030.5000000005</v>
      </c>
      <c r="J45" s="16">
        <f t="shared" ref="J45" si="4">SUM(J11:J44)</f>
        <v>0</v>
      </c>
      <c r="K45" s="16">
        <f>SUM(K8:K44)</f>
        <v>457771.5</v>
      </c>
    </row>
    <row r="46" spans="1:11" x14ac:dyDescent="0.25">
      <c r="A46" s="8" t="s">
        <v>39</v>
      </c>
      <c r="B46" s="17">
        <v>7200</v>
      </c>
      <c r="C46" s="17">
        <v>5000</v>
      </c>
      <c r="D46" s="17">
        <v>12200</v>
      </c>
      <c r="E46" s="17">
        <v>0</v>
      </c>
      <c r="F46" s="17">
        <v>6479.04</v>
      </c>
      <c r="G46" s="17">
        <v>6479.04</v>
      </c>
      <c r="H46" s="17">
        <v>6479.04</v>
      </c>
      <c r="I46" s="17">
        <v>5489.04</v>
      </c>
      <c r="J46" s="17">
        <v>990</v>
      </c>
      <c r="K46" s="17">
        <v>5720.96</v>
      </c>
    </row>
    <row r="47" spans="1:11" x14ac:dyDescent="0.25">
      <c r="A47" s="8" t="s">
        <v>40</v>
      </c>
      <c r="B47" s="17">
        <v>1000</v>
      </c>
      <c r="C47" s="17">
        <v>0</v>
      </c>
      <c r="D47" s="17">
        <v>1000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1000</v>
      </c>
    </row>
    <row r="48" spans="1:11" x14ac:dyDescent="0.25">
      <c r="A48" s="8" t="s">
        <v>41</v>
      </c>
      <c r="B48" s="17">
        <v>40000</v>
      </c>
      <c r="C48" s="17">
        <v>110000</v>
      </c>
      <c r="D48" s="17">
        <v>150000</v>
      </c>
      <c r="E48" s="17">
        <v>0</v>
      </c>
      <c r="F48" s="17">
        <v>71862.67</v>
      </c>
      <c r="G48" s="17">
        <v>71862.67</v>
      </c>
      <c r="H48" s="17">
        <v>71862.67</v>
      </c>
      <c r="I48" s="17">
        <v>70550.45</v>
      </c>
      <c r="J48" s="17">
        <v>1312.22</v>
      </c>
      <c r="K48" s="17">
        <v>78137.33</v>
      </c>
    </row>
    <row r="49" spans="1:11" x14ac:dyDescent="0.25">
      <c r="A49" s="8" t="s">
        <v>42</v>
      </c>
      <c r="B49" s="17">
        <v>3500</v>
      </c>
      <c r="C49" s="17">
        <v>4000</v>
      </c>
      <c r="D49" s="17">
        <v>7500</v>
      </c>
      <c r="E49" s="17">
        <v>0</v>
      </c>
      <c r="F49" s="17">
        <v>2902.68</v>
      </c>
      <c r="G49" s="17">
        <v>2902.68</v>
      </c>
      <c r="H49" s="17">
        <v>2902.68</v>
      </c>
      <c r="I49" s="17">
        <v>2660.79</v>
      </c>
      <c r="J49" s="17">
        <v>241.89</v>
      </c>
      <c r="K49" s="17">
        <v>4597.32</v>
      </c>
    </row>
    <row r="50" spans="1:11" x14ac:dyDescent="0.25">
      <c r="A50" s="8" t="s">
        <v>43</v>
      </c>
      <c r="B50" s="17">
        <v>5000</v>
      </c>
      <c r="C50" s="17">
        <v>3000</v>
      </c>
      <c r="D50" s="17">
        <v>8000</v>
      </c>
      <c r="E50" s="17">
        <v>0</v>
      </c>
      <c r="F50" s="17">
        <v>1081.08</v>
      </c>
      <c r="G50" s="17">
        <v>1081.08</v>
      </c>
      <c r="H50" s="17">
        <v>1081.08</v>
      </c>
      <c r="I50" s="17">
        <v>1081.08</v>
      </c>
      <c r="J50" s="17">
        <v>0</v>
      </c>
      <c r="K50" s="17">
        <v>6918.92</v>
      </c>
    </row>
    <row r="51" spans="1:11" x14ac:dyDescent="0.25">
      <c r="A51" s="8" t="s">
        <v>44</v>
      </c>
      <c r="B51" s="17">
        <v>4000</v>
      </c>
      <c r="C51" s="17">
        <v>4000</v>
      </c>
      <c r="D51" s="17">
        <v>8000</v>
      </c>
      <c r="E51" s="17">
        <v>0</v>
      </c>
      <c r="F51" s="17">
        <v>5200</v>
      </c>
      <c r="G51" s="17">
        <v>5200</v>
      </c>
      <c r="H51" s="17">
        <v>5200</v>
      </c>
      <c r="I51" s="17">
        <v>4245.7299999999996</v>
      </c>
      <c r="J51" s="17">
        <v>954.27</v>
      </c>
      <c r="K51" s="17">
        <v>2800</v>
      </c>
    </row>
    <row r="52" spans="1:11" x14ac:dyDescent="0.25">
      <c r="A52" s="13" t="s">
        <v>45</v>
      </c>
      <c r="B52" s="17">
        <v>35000</v>
      </c>
      <c r="C52" s="17">
        <v>15000</v>
      </c>
      <c r="D52" s="17">
        <v>50000</v>
      </c>
      <c r="E52" s="17">
        <v>0</v>
      </c>
      <c r="F52" s="17">
        <v>40044.81</v>
      </c>
      <c r="G52" s="17">
        <v>40044.81</v>
      </c>
      <c r="H52" s="17">
        <v>40044.81</v>
      </c>
      <c r="I52" s="17">
        <v>39916.410000000003</v>
      </c>
      <c r="J52" s="17">
        <v>128.4</v>
      </c>
      <c r="K52" s="17">
        <v>9955.19</v>
      </c>
    </row>
    <row r="53" spans="1:11" x14ac:dyDescent="0.25">
      <c r="A53" s="8" t="s">
        <v>46</v>
      </c>
      <c r="B53" s="17">
        <v>3000</v>
      </c>
      <c r="C53" s="17">
        <v>2000</v>
      </c>
      <c r="D53" s="17">
        <v>5000</v>
      </c>
      <c r="E53" s="17">
        <v>0</v>
      </c>
      <c r="F53" s="17">
        <v>2329.52</v>
      </c>
      <c r="G53" s="17">
        <v>2329.52</v>
      </c>
      <c r="H53" s="17">
        <v>2329.52</v>
      </c>
      <c r="I53" s="17">
        <v>2329.52</v>
      </c>
      <c r="J53" s="17">
        <v>0</v>
      </c>
      <c r="K53" s="17">
        <v>2670.48</v>
      </c>
    </row>
    <row r="54" spans="1:11" x14ac:dyDescent="0.25">
      <c r="A54" s="8" t="s">
        <v>47</v>
      </c>
      <c r="B54" s="17">
        <v>1000</v>
      </c>
      <c r="C54" s="17">
        <v>2000</v>
      </c>
      <c r="D54" s="17">
        <v>3000</v>
      </c>
      <c r="E54" s="17">
        <v>0</v>
      </c>
      <c r="F54" s="17">
        <v>2680.87</v>
      </c>
      <c r="G54" s="17">
        <v>2680.87</v>
      </c>
      <c r="H54" s="17">
        <v>2680.87</v>
      </c>
      <c r="I54" s="17">
        <v>2680.87</v>
      </c>
      <c r="J54" s="17">
        <v>0</v>
      </c>
      <c r="K54" s="17">
        <v>319.13</v>
      </c>
    </row>
    <row r="55" spans="1:11" x14ac:dyDescent="0.25">
      <c r="A55" s="8" t="s">
        <v>48</v>
      </c>
      <c r="B55" s="17">
        <v>8000</v>
      </c>
      <c r="C55" s="17">
        <v>3000</v>
      </c>
      <c r="D55" s="17">
        <v>11000</v>
      </c>
      <c r="E55" s="17">
        <v>0</v>
      </c>
      <c r="F55" s="17">
        <v>6337.61</v>
      </c>
      <c r="G55" s="17">
        <v>6337.61</v>
      </c>
      <c r="H55" s="17">
        <v>6337.61</v>
      </c>
      <c r="I55" s="17">
        <v>6084.24</v>
      </c>
      <c r="J55" s="17">
        <v>253.37</v>
      </c>
      <c r="K55" s="17">
        <v>4662.3900000000003</v>
      </c>
    </row>
    <row r="56" spans="1:11" x14ac:dyDescent="0.25">
      <c r="A56" s="8" t="s">
        <v>49</v>
      </c>
      <c r="B56" s="17">
        <v>2000</v>
      </c>
      <c r="C56" s="17">
        <v>1500</v>
      </c>
      <c r="D56" s="17">
        <v>3500</v>
      </c>
      <c r="E56" s="17">
        <v>0</v>
      </c>
      <c r="F56" s="17">
        <v>1865.71</v>
      </c>
      <c r="G56" s="17">
        <v>1865.71</v>
      </c>
      <c r="H56" s="17">
        <v>1865.71</v>
      </c>
      <c r="I56" s="17">
        <v>1865.71</v>
      </c>
      <c r="J56" s="17">
        <v>0</v>
      </c>
      <c r="K56" s="17">
        <v>1634.29</v>
      </c>
    </row>
    <row r="57" spans="1:11" x14ac:dyDescent="0.25">
      <c r="A57" s="8" t="s">
        <v>50</v>
      </c>
      <c r="B57" s="17">
        <v>1000</v>
      </c>
      <c r="C57" s="17">
        <v>0</v>
      </c>
      <c r="D57" s="17">
        <v>1000</v>
      </c>
      <c r="E57" s="17">
        <v>0</v>
      </c>
      <c r="F57" s="17">
        <v>819.19</v>
      </c>
      <c r="G57" s="17">
        <v>819.19</v>
      </c>
      <c r="H57" s="17">
        <v>819.19</v>
      </c>
      <c r="I57" s="17">
        <v>819.19</v>
      </c>
      <c r="J57" s="17">
        <v>0</v>
      </c>
      <c r="K57" s="17">
        <v>180.81</v>
      </c>
    </row>
    <row r="58" spans="1:11" x14ac:dyDescent="0.25">
      <c r="A58" s="8" t="s">
        <v>51</v>
      </c>
      <c r="B58" s="17">
        <v>3400</v>
      </c>
      <c r="C58" s="17">
        <v>0</v>
      </c>
      <c r="D58" s="17">
        <v>3400</v>
      </c>
      <c r="E58" s="17">
        <v>0</v>
      </c>
      <c r="F58" s="17">
        <v>2208.33</v>
      </c>
      <c r="G58" s="17">
        <v>2208.33</v>
      </c>
      <c r="H58" s="17">
        <v>2208.33</v>
      </c>
      <c r="I58" s="17">
        <v>2208.33</v>
      </c>
      <c r="J58" s="17">
        <v>0</v>
      </c>
      <c r="K58" s="17">
        <v>1191.67</v>
      </c>
    </row>
    <row r="59" spans="1:11" x14ac:dyDescent="0.25">
      <c r="A59" s="8" t="s">
        <v>52</v>
      </c>
      <c r="B59" s="17">
        <v>16000</v>
      </c>
      <c r="C59" s="17">
        <v>9000</v>
      </c>
      <c r="D59" s="17">
        <v>25000</v>
      </c>
      <c r="E59" s="17">
        <v>0</v>
      </c>
      <c r="F59" s="17">
        <v>13514.37</v>
      </c>
      <c r="G59" s="17">
        <v>13514.37</v>
      </c>
      <c r="H59" s="17">
        <v>13514.37</v>
      </c>
      <c r="I59" s="17">
        <v>10549.3</v>
      </c>
      <c r="J59" s="17">
        <v>2965.07</v>
      </c>
      <c r="K59" s="17">
        <v>11485.63</v>
      </c>
    </row>
    <row r="60" spans="1:11" x14ac:dyDescent="0.25">
      <c r="A60" s="8" t="s">
        <v>53</v>
      </c>
      <c r="B60" s="17">
        <v>1200</v>
      </c>
      <c r="C60" s="17">
        <v>2000</v>
      </c>
      <c r="D60" s="17">
        <v>3200</v>
      </c>
      <c r="E60" s="17">
        <v>0</v>
      </c>
      <c r="F60" s="17">
        <v>1189.44</v>
      </c>
      <c r="G60" s="17">
        <v>1189.44</v>
      </c>
      <c r="H60" s="17">
        <v>1189.44</v>
      </c>
      <c r="I60" s="17">
        <v>1189.44</v>
      </c>
      <c r="J60" s="17">
        <v>0</v>
      </c>
      <c r="K60" s="17">
        <v>2010.56</v>
      </c>
    </row>
    <row r="61" spans="1:11" x14ac:dyDescent="0.25">
      <c r="A61" s="8" t="s">
        <v>54</v>
      </c>
      <c r="B61" s="17">
        <v>2500</v>
      </c>
      <c r="C61" s="17">
        <v>2000</v>
      </c>
      <c r="D61" s="17">
        <v>4500</v>
      </c>
      <c r="E61" s="17">
        <v>0</v>
      </c>
      <c r="F61" s="17">
        <v>2749.51</v>
      </c>
      <c r="G61" s="17">
        <v>2749.51</v>
      </c>
      <c r="H61" s="17">
        <v>2749.51</v>
      </c>
      <c r="I61" s="17">
        <v>2615.5</v>
      </c>
      <c r="J61" s="17">
        <v>134.01</v>
      </c>
      <c r="K61" s="17">
        <v>1750.49</v>
      </c>
    </row>
    <row r="62" spans="1:11" x14ac:dyDescent="0.25">
      <c r="A62" s="8" t="s">
        <v>55</v>
      </c>
      <c r="B62" s="17">
        <v>29000</v>
      </c>
      <c r="C62" s="17">
        <v>4000</v>
      </c>
      <c r="D62" s="17">
        <v>33000</v>
      </c>
      <c r="E62" s="17">
        <v>0</v>
      </c>
      <c r="F62" s="17">
        <v>26732.880000000001</v>
      </c>
      <c r="G62" s="17">
        <v>26732.880000000001</v>
      </c>
      <c r="H62" s="17">
        <v>26732.880000000001</v>
      </c>
      <c r="I62" s="17">
        <v>24505.14</v>
      </c>
      <c r="J62" s="17">
        <v>2227.7399999999998</v>
      </c>
      <c r="K62" s="17">
        <v>6267.12</v>
      </c>
    </row>
    <row r="63" spans="1:11" x14ac:dyDescent="0.25">
      <c r="A63" s="8" t="s">
        <v>56</v>
      </c>
      <c r="B63" s="17">
        <v>1000</v>
      </c>
      <c r="C63" s="17">
        <v>0</v>
      </c>
      <c r="D63" s="17">
        <v>1000</v>
      </c>
      <c r="E63" s="17">
        <v>0</v>
      </c>
      <c r="F63" s="17">
        <v>89.6</v>
      </c>
      <c r="G63" s="17">
        <v>89.6</v>
      </c>
      <c r="H63" s="17">
        <v>89.6</v>
      </c>
      <c r="I63" s="17">
        <v>84.78</v>
      </c>
      <c r="J63" s="17">
        <v>4.82</v>
      </c>
      <c r="K63" s="17">
        <v>910.4</v>
      </c>
    </row>
    <row r="64" spans="1:11" x14ac:dyDescent="0.25">
      <c r="A64" s="8" t="s">
        <v>57</v>
      </c>
      <c r="B64" s="17">
        <v>3000</v>
      </c>
      <c r="C64" s="17">
        <v>0</v>
      </c>
      <c r="D64" s="17">
        <v>3000</v>
      </c>
      <c r="E64" s="17">
        <v>0</v>
      </c>
      <c r="F64" s="17">
        <v>1824.35</v>
      </c>
      <c r="G64" s="17">
        <v>1824.35</v>
      </c>
      <c r="H64" s="17">
        <v>1824.35</v>
      </c>
      <c r="I64" s="17">
        <v>1824.35</v>
      </c>
      <c r="J64" s="17">
        <v>0</v>
      </c>
      <c r="K64" s="17">
        <v>1175.6500000000001</v>
      </c>
    </row>
    <row r="65" spans="1:11" x14ac:dyDescent="0.25">
      <c r="A65" s="8" t="s">
        <v>58</v>
      </c>
      <c r="B65" s="17">
        <v>500</v>
      </c>
      <c r="C65" s="17">
        <v>2000</v>
      </c>
      <c r="D65" s="17">
        <v>2500</v>
      </c>
      <c r="E65" s="17">
        <v>0</v>
      </c>
      <c r="F65" s="17">
        <v>1606.8</v>
      </c>
      <c r="G65" s="17">
        <v>1606.8</v>
      </c>
      <c r="H65" s="17">
        <v>1606.8</v>
      </c>
      <c r="I65" s="17">
        <v>1606.8</v>
      </c>
      <c r="J65" s="17">
        <v>0</v>
      </c>
      <c r="K65" s="17">
        <v>893.2</v>
      </c>
    </row>
    <row r="66" spans="1:11" x14ac:dyDescent="0.25">
      <c r="A66" s="8" t="s">
        <v>59</v>
      </c>
      <c r="B66" s="17">
        <v>3000</v>
      </c>
      <c r="C66" s="17">
        <v>0</v>
      </c>
      <c r="D66" s="17">
        <v>3000</v>
      </c>
      <c r="E66" s="17">
        <v>0</v>
      </c>
      <c r="F66" s="17">
        <v>1385.11</v>
      </c>
      <c r="G66" s="17">
        <v>1385.11</v>
      </c>
      <c r="H66" s="17">
        <v>1385.11</v>
      </c>
      <c r="I66" s="17">
        <v>1385.11</v>
      </c>
      <c r="J66" s="17">
        <v>0</v>
      </c>
      <c r="K66" s="17">
        <v>1614.89</v>
      </c>
    </row>
    <row r="67" spans="1:11" x14ac:dyDescent="0.25">
      <c r="A67" s="8" t="s">
        <v>60</v>
      </c>
      <c r="B67" s="17">
        <v>1200</v>
      </c>
      <c r="C67" s="17">
        <v>0</v>
      </c>
      <c r="D67" s="17">
        <v>1200</v>
      </c>
      <c r="E67" s="17">
        <v>0</v>
      </c>
      <c r="F67" s="17">
        <v>832.22</v>
      </c>
      <c r="G67" s="17">
        <v>832.22</v>
      </c>
      <c r="H67" s="17">
        <v>832.22</v>
      </c>
      <c r="I67" s="17">
        <v>832.22</v>
      </c>
      <c r="J67" s="17">
        <v>0</v>
      </c>
      <c r="K67" s="17">
        <v>367.78</v>
      </c>
    </row>
    <row r="68" spans="1:11" x14ac:dyDescent="0.25">
      <c r="A68" s="8" t="s">
        <v>61</v>
      </c>
      <c r="B68" s="17">
        <v>5000</v>
      </c>
      <c r="C68" s="17">
        <v>3000</v>
      </c>
      <c r="D68" s="17">
        <v>8000</v>
      </c>
      <c r="E68" s="17">
        <v>0</v>
      </c>
      <c r="F68" s="17">
        <v>1675.17</v>
      </c>
      <c r="G68" s="17">
        <v>1675.17</v>
      </c>
      <c r="H68" s="17">
        <v>1675.17</v>
      </c>
      <c r="I68" s="17">
        <v>1675.17</v>
      </c>
      <c r="J68" s="17">
        <v>0</v>
      </c>
      <c r="K68" s="17">
        <v>6324.83</v>
      </c>
    </row>
    <row r="69" spans="1:11" x14ac:dyDescent="0.25">
      <c r="A69" s="8" t="s">
        <v>62</v>
      </c>
      <c r="B69" s="17">
        <v>150</v>
      </c>
      <c r="C69" s="17">
        <v>0</v>
      </c>
      <c r="D69" s="17">
        <v>150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150</v>
      </c>
    </row>
    <row r="70" spans="1:11" x14ac:dyDescent="0.25">
      <c r="A70" s="8" t="s">
        <v>63</v>
      </c>
      <c r="B70" s="17">
        <v>15000</v>
      </c>
      <c r="C70" s="17">
        <v>0</v>
      </c>
      <c r="D70" s="17">
        <v>15000</v>
      </c>
      <c r="E70" s="17">
        <v>0</v>
      </c>
      <c r="F70" s="17">
        <v>2969.35</v>
      </c>
      <c r="G70" s="17">
        <v>2969.35</v>
      </c>
      <c r="H70" s="17">
        <v>2969.35</v>
      </c>
      <c r="I70" s="17">
        <v>2969.35</v>
      </c>
      <c r="J70" s="17">
        <v>0</v>
      </c>
      <c r="K70" s="17">
        <v>12030.65</v>
      </c>
    </row>
    <row r="71" spans="1:11" x14ac:dyDescent="0.25">
      <c r="A71" s="8" t="s">
        <v>64</v>
      </c>
      <c r="B71" s="17">
        <v>1000</v>
      </c>
      <c r="C71" s="17">
        <v>2500</v>
      </c>
      <c r="D71" s="17">
        <v>3500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3500</v>
      </c>
    </row>
    <row r="72" spans="1:11" x14ac:dyDescent="0.25">
      <c r="A72" s="8" t="s">
        <v>65</v>
      </c>
      <c r="B72" s="17">
        <v>8000</v>
      </c>
      <c r="C72" s="17">
        <v>3000</v>
      </c>
      <c r="D72" s="17">
        <v>11000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11000</v>
      </c>
    </row>
    <row r="73" spans="1:11" x14ac:dyDescent="0.25">
      <c r="A73" s="8" t="s">
        <v>66</v>
      </c>
      <c r="B73" s="17">
        <v>1000</v>
      </c>
      <c r="C73" s="17">
        <v>0</v>
      </c>
      <c r="D73" s="17">
        <v>1000</v>
      </c>
      <c r="E73" s="17">
        <v>0</v>
      </c>
      <c r="F73" s="17">
        <v>191.17</v>
      </c>
      <c r="G73" s="17">
        <v>191.17</v>
      </c>
      <c r="H73" s="17">
        <v>191.17</v>
      </c>
      <c r="I73" s="17">
        <v>191.17</v>
      </c>
      <c r="J73" s="17">
        <v>0</v>
      </c>
      <c r="K73" s="17">
        <v>808.83</v>
      </c>
    </row>
    <row r="74" spans="1:11" x14ac:dyDescent="0.25">
      <c r="A74" s="8" t="s">
        <v>67</v>
      </c>
      <c r="B74" s="17">
        <v>2000</v>
      </c>
      <c r="C74" s="17">
        <v>0</v>
      </c>
      <c r="D74" s="17">
        <v>2000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2000</v>
      </c>
    </row>
    <row r="75" spans="1:11" x14ac:dyDescent="0.25">
      <c r="A75" s="8" t="s">
        <v>68</v>
      </c>
      <c r="B75" s="17">
        <v>65000</v>
      </c>
      <c r="C75" s="17">
        <v>4000</v>
      </c>
      <c r="D75" s="17">
        <v>69000</v>
      </c>
      <c r="E75" s="17">
        <v>0</v>
      </c>
      <c r="F75" s="17">
        <v>57862.01</v>
      </c>
      <c r="G75" s="17">
        <v>57862.01</v>
      </c>
      <c r="H75" s="17">
        <v>57862.01</v>
      </c>
      <c r="I75" s="17">
        <v>57862.01</v>
      </c>
      <c r="J75" s="17">
        <v>0</v>
      </c>
      <c r="K75" s="17">
        <v>11137.99</v>
      </c>
    </row>
    <row r="76" spans="1:11" x14ac:dyDescent="0.25">
      <c r="A76" s="8" t="s">
        <v>69</v>
      </c>
      <c r="B76" s="17">
        <v>153000</v>
      </c>
      <c r="C76" s="17">
        <v>4000</v>
      </c>
      <c r="D76" s="17">
        <v>157000</v>
      </c>
      <c r="E76" s="17">
        <v>0</v>
      </c>
      <c r="F76" s="17">
        <v>152587.56</v>
      </c>
      <c r="G76" s="17">
        <v>152587.56</v>
      </c>
      <c r="H76" s="17">
        <v>152587.56</v>
      </c>
      <c r="I76" s="17">
        <v>139871.93</v>
      </c>
      <c r="J76" s="17">
        <v>12715.63</v>
      </c>
      <c r="K76" s="17">
        <v>4412.4399999999996</v>
      </c>
    </row>
    <row r="77" spans="1:11" x14ac:dyDescent="0.25">
      <c r="A77" s="8" t="s">
        <v>70</v>
      </c>
      <c r="B77" s="17">
        <v>1000</v>
      </c>
      <c r="C77" s="17">
        <v>0</v>
      </c>
      <c r="D77" s="17">
        <v>1000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1000</v>
      </c>
    </row>
    <row r="78" spans="1:11" x14ac:dyDescent="0.25">
      <c r="A78" s="8" t="s">
        <v>71</v>
      </c>
      <c r="B78" s="17">
        <v>20000</v>
      </c>
      <c r="C78" s="17">
        <v>70000</v>
      </c>
      <c r="D78" s="17">
        <v>90000</v>
      </c>
      <c r="E78" s="17">
        <v>0</v>
      </c>
      <c r="F78" s="17">
        <v>10636</v>
      </c>
      <c r="G78" s="17">
        <v>10636</v>
      </c>
      <c r="H78" s="17">
        <v>10636</v>
      </c>
      <c r="I78" s="17">
        <v>4886</v>
      </c>
      <c r="J78" s="17">
        <v>5750</v>
      </c>
      <c r="K78" s="17">
        <v>79364</v>
      </c>
    </row>
    <row r="79" spans="1:11" x14ac:dyDescent="0.25">
      <c r="A79" s="8" t="s">
        <v>72</v>
      </c>
      <c r="B79" s="17">
        <v>13000</v>
      </c>
      <c r="C79" s="17">
        <v>30000</v>
      </c>
      <c r="D79" s="17">
        <v>43000</v>
      </c>
      <c r="E79" s="17">
        <v>0</v>
      </c>
      <c r="F79" s="17">
        <v>22794.85</v>
      </c>
      <c r="G79" s="17">
        <v>22794.85</v>
      </c>
      <c r="H79" s="17">
        <v>22794.85</v>
      </c>
      <c r="I79" s="17">
        <v>22451.64</v>
      </c>
      <c r="J79" s="17">
        <v>343.21</v>
      </c>
      <c r="K79" s="17">
        <v>20205.150000000001</v>
      </c>
    </row>
    <row r="80" spans="1:11" x14ac:dyDescent="0.25">
      <c r="A80" s="8" t="s">
        <v>73</v>
      </c>
      <c r="B80" s="17">
        <v>35000</v>
      </c>
      <c r="C80" s="17">
        <v>10000</v>
      </c>
      <c r="D80" s="17">
        <v>45000</v>
      </c>
      <c r="E80" s="17">
        <v>0</v>
      </c>
      <c r="F80" s="17">
        <v>60635.24</v>
      </c>
      <c r="G80" s="17">
        <v>60635.24</v>
      </c>
      <c r="H80" s="17">
        <v>60635.24</v>
      </c>
      <c r="I80" s="17">
        <v>60635.24</v>
      </c>
      <c r="J80" s="17">
        <v>0</v>
      </c>
      <c r="K80" s="17">
        <v>-15635.24</v>
      </c>
    </row>
    <row r="81" spans="1:11" x14ac:dyDescent="0.25">
      <c r="A81" s="9" t="s">
        <v>74</v>
      </c>
      <c r="B81" s="18">
        <f>SUM(B46:B80)</f>
        <v>490650</v>
      </c>
      <c r="C81" s="18">
        <f t="shared" ref="C81:D81" si="5">SUM(C46:C80)</f>
        <v>295000</v>
      </c>
      <c r="D81" s="18">
        <f t="shared" si="5"/>
        <v>785650</v>
      </c>
      <c r="E81" s="18">
        <f t="shared" ref="E81:K81" si="6">SUM(E46:E80)</f>
        <v>0</v>
      </c>
      <c r="F81" s="18">
        <f t="shared" si="6"/>
        <v>503087.13999999996</v>
      </c>
      <c r="G81" s="18">
        <f t="shared" si="6"/>
        <v>503087.13999999996</v>
      </c>
      <c r="H81" s="18">
        <f t="shared" si="6"/>
        <v>503087.13999999996</v>
      </c>
      <c r="I81" s="18">
        <f t="shared" si="6"/>
        <v>475066.50999999995</v>
      </c>
      <c r="J81" s="18">
        <f t="shared" si="6"/>
        <v>28020.629999999997</v>
      </c>
      <c r="K81" s="18">
        <f t="shared" si="6"/>
        <v>282562.86</v>
      </c>
    </row>
    <row r="82" spans="1:11" x14ac:dyDescent="0.25">
      <c r="A82" s="10" t="s">
        <v>75</v>
      </c>
      <c r="B82" s="15">
        <v>0</v>
      </c>
      <c r="C82" s="15">
        <v>8000</v>
      </c>
      <c r="D82" s="15">
        <v>8000</v>
      </c>
      <c r="E82" s="15">
        <v>0</v>
      </c>
      <c r="F82" s="15">
        <v>2000</v>
      </c>
      <c r="G82" s="15">
        <v>2000</v>
      </c>
      <c r="H82" s="15">
        <v>2000</v>
      </c>
      <c r="I82" s="15">
        <v>2000</v>
      </c>
      <c r="J82" s="15">
        <v>0</v>
      </c>
      <c r="K82" s="15">
        <v>6000</v>
      </c>
    </row>
    <row r="83" spans="1:11" x14ac:dyDescent="0.25">
      <c r="A83" s="12" t="s">
        <v>76</v>
      </c>
      <c r="B83" s="16">
        <f>SUM(B82)</f>
        <v>0</v>
      </c>
      <c r="C83" s="16">
        <f>SUM(C82)</f>
        <v>8000</v>
      </c>
      <c r="D83" s="16">
        <f>SUM(D82)</f>
        <v>8000</v>
      </c>
      <c r="E83" s="16">
        <f t="shared" ref="E83" si="7">SUM(E48:E82)</f>
        <v>0</v>
      </c>
      <c r="F83" s="16">
        <f>F82</f>
        <v>2000</v>
      </c>
      <c r="G83" s="16">
        <f>G82</f>
        <v>2000</v>
      </c>
      <c r="H83" s="16">
        <f>H82</f>
        <v>2000</v>
      </c>
      <c r="I83" s="16">
        <f>I82</f>
        <v>2000</v>
      </c>
      <c r="J83" s="16">
        <v>0</v>
      </c>
      <c r="K83" s="16">
        <f>K82</f>
        <v>6000</v>
      </c>
    </row>
    <row r="84" spans="1:11" x14ac:dyDescent="0.25">
      <c r="A84" s="8" t="s">
        <v>77</v>
      </c>
      <c r="B84" s="17">
        <v>0</v>
      </c>
      <c r="C84" s="17">
        <v>90000</v>
      </c>
      <c r="D84" s="17">
        <v>90000</v>
      </c>
      <c r="E84" s="17">
        <v>0</v>
      </c>
      <c r="F84" s="17">
        <v>73182.3</v>
      </c>
      <c r="G84" s="17">
        <v>73182.3</v>
      </c>
      <c r="H84" s="17">
        <v>73182.3</v>
      </c>
      <c r="I84" s="17">
        <v>73182.3</v>
      </c>
      <c r="J84" s="17">
        <v>0</v>
      </c>
      <c r="K84" s="17">
        <v>16817.7</v>
      </c>
    </row>
    <row r="85" spans="1:11" x14ac:dyDescent="0.25">
      <c r="A85" s="8" t="s">
        <v>78</v>
      </c>
      <c r="B85" s="17">
        <v>0</v>
      </c>
      <c r="C85" s="17">
        <v>60000</v>
      </c>
      <c r="D85" s="17">
        <v>60000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60000</v>
      </c>
    </row>
    <row r="86" spans="1:11" x14ac:dyDescent="0.25">
      <c r="A86" s="8" t="s">
        <v>79</v>
      </c>
      <c r="B86" s="17">
        <v>10000</v>
      </c>
      <c r="C86" s="17">
        <v>40000</v>
      </c>
      <c r="D86" s="17">
        <v>50000</v>
      </c>
      <c r="E86" s="17">
        <v>0</v>
      </c>
      <c r="F86" s="17">
        <v>2536.4299999999998</v>
      </c>
      <c r="G86" s="17">
        <v>2536.4299999999998</v>
      </c>
      <c r="H86" s="17">
        <v>2536.4299999999998</v>
      </c>
      <c r="I86" s="17">
        <v>2536.4299999999998</v>
      </c>
      <c r="J86" s="17">
        <v>0</v>
      </c>
      <c r="K86" s="17">
        <v>47463.57</v>
      </c>
    </row>
    <row r="87" spans="1:11" x14ac:dyDescent="0.25">
      <c r="A87" s="8" t="s">
        <v>80</v>
      </c>
      <c r="B87" s="17">
        <v>15000</v>
      </c>
      <c r="C87" s="17">
        <v>20000</v>
      </c>
      <c r="D87" s="17">
        <v>35000</v>
      </c>
      <c r="E87" s="17">
        <v>0</v>
      </c>
      <c r="F87" s="17">
        <v>30090.37</v>
      </c>
      <c r="G87" s="17">
        <v>30090.37</v>
      </c>
      <c r="H87" s="17">
        <v>30090.37</v>
      </c>
      <c r="I87" s="17">
        <v>29636.89</v>
      </c>
      <c r="J87" s="17">
        <v>453.48</v>
      </c>
      <c r="K87" s="17">
        <v>4909.63</v>
      </c>
    </row>
    <row r="88" spans="1:11" x14ac:dyDescent="0.25">
      <c r="A88" s="8" t="s">
        <v>81</v>
      </c>
      <c r="B88" s="17">
        <v>1000</v>
      </c>
      <c r="C88" s="17">
        <v>0</v>
      </c>
      <c r="D88" s="17">
        <v>1000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1000</v>
      </c>
    </row>
    <row r="89" spans="1:11" x14ac:dyDescent="0.25">
      <c r="A89" s="8" t="s">
        <v>82</v>
      </c>
      <c r="B89" s="17">
        <v>29000</v>
      </c>
      <c r="C89" s="17">
        <v>71000</v>
      </c>
      <c r="D89" s="17">
        <v>100000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100000</v>
      </c>
    </row>
    <row r="90" spans="1:11" x14ac:dyDescent="0.25">
      <c r="A90" s="9" t="s">
        <v>83</v>
      </c>
      <c r="B90" s="18">
        <f>SUM(B84:B89)</f>
        <v>55000</v>
      </c>
      <c r="C90" s="18">
        <f>SUM(C84:C89)</f>
        <v>281000</v>
      </c>
      <c r="D90" s="18">
        <f>SUM(D84:D89)</f>
        <v>336000</v>
      </c>
      <c r="E90" s="18">
        <f t="shared" ref="E90" si="8">SUM(E55:E89)</f>
        <v>0</v>
      </c>
      <c r="F90" s="18">
        <f t="shared" ref="F90:K90" si="9">SUM(F84:F89)</f>
        <v>105809.09999999999</v>
      </c>
      <c r="G90" s="18">
        <f t="shared" si="9"/>
        <v>105809.09999999999</v>
      </c>
      <c r="H90" s="18">
        <f t="shared" si="9"/>
        <v>105809.09999999999</v>
      </c>
      <c r="I90" s="18">
        <f t="shared" si="9"/>
        <v>105355.62</v>
      </c>
      <c r="J90" s="18">
        <f t="shared" si="9"/>
        <v>453.48</v>
      </c>
      <c r="K90" s="18">
        <f t="shared" si="9"/>
        <v>230190.9</v>
      </c>
    </row>
    <row r="91" spans="1:11" x14ac:dyDescent="0.25">
      <c r="A91" s="10" t="s">
        <v>84</v>
      </c>
      <c r="B91" s="15">
        <v>60</v>
      </c>
      <c r="C91" s="15">
        <v>0</v>
      </c>
      <c r="D91" s="15">
        <v>60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60</v>
      </c>
    </row>
    <row r="92" spans="1:11" x14ac:dyDescent="0.25">
      <c r="A92" s="10" t="s">
        <v>85</v>
      </c>
      <c r="B92" s="15">
        <v>25000</v>
      </c>
      <c r="C92" s="15">
        <v>35000</v>
      </c>
      <c r="D92" s="15">
        <v>60000</v>
      </c>
      <c r="E92" s="15">
        <v>0</v>
      </c>
      <c r="F92" s="15">
        <v>10575.9</v>
      </c>
      <c r="G92" s="15">
        <v>10575.9</v>
      </c>
      <c r="H92" s="15">
        <v>10575.9</v>
      </c>
      <c r="I92" s="15">
        <v>10575.9</v>
      </c>
      <c r="J92" s="15">
        <v>0</v>
      </c>
      <c r="K92" s="15">
        <v>49424.1</v>
      </c>
    </row>
    <row r="93" spans="1:11" x14ac:dyDescent="0.25">
      <c r="A93" s="12" t="s">
        <v>86</v>
      </c>
      <c r="B93" s="16">
        <f>SUM(B91:B92)</f>
        <v>25060</v>
      </c>
      <c r="C93" s="16">
        <f>SUM(C91:C92)</f>
        <v>35000</v>
      </c>
      <c r="D93" s="16">
        <f>SUM(D91:D92)</f>
        <v>60060</v>
      </c>
      <c r="E93" s="16">
        <f t="shared" ref="E93" si="10">SUM(E58:E92)</f>
        <v>0</v>
      </c>
      <c r="F93" s="16">
        <f>F92</f>
        <v>10575.9</v>
      </c>
      <c r="G93" s="16">
        <f>G92</f>
        <v>10575.9</v>
      </c>
      <c r="H93" s="16">
        <f>H92</f>
        <v>10575.9</v>
      </c>
      <c r="I93" s="16">
        <f>I92</f>
        <v>10575.9</v>
      </c>
      <c r="J93" s="16">
        <f>J92</f>
        <v>0</v>
      </c>
      <c r="K93" s="16">
        <f>SUM(K91:K92)</f>
        <v>49484.1</v>
      </c>
    </row>
    <row r="94" spans="1:11" x14ac:dyDescent="0.25">
      <c r="A94" s="9" t="s">
        <v>100</v>
      </c>
      <c r="B94" s="18">
        <f>B45+B81+B90+B93</f>
        <v>3193512</v>
      </c>
      <c r="C94" s="18">
        <f>C45+C81+C83+C90+C93</f>
        <v>830000</v>
      </c>
      <c r="D94" s="18">
        <f>D45+D81+D83+D90+D93</f>
        <v>4023512</v>
      </c>
      <c r="E94" s="18">
        <f t="shared" ref="E94:J94" si="11">E45+E81+E90+E93</f>
        <v>0</v>
      </c>
      <c r="F94" s="18">
        <f>F45+F81+F83+F90+F93</f>
        <v>2997502.6400000006</v>
      </c>
      <c r="G94" s="18">
        <f>G45+G81+G83+G90+G93</f>
        <v>2997502.6400000006</v>
      </c>
      <c r="H94" s="18">
        <f t="shared" si="11"/>
        <v>2995502.6400000006</v>
      </c>
      <c r="I94" s="18">
        <f>I45+I81+I83+I90+I93</f>
        <v>2969028.5300000003</v>
      </c>
      <c r="J94" s="18">
        <f t="shared" si="11"/>
        <v>28474.109999999997</v>
      </c>
      <c r="K94" s="18">
        <f>K45+K81+K83+K90+K93</f>
        <v>1026009.36</v>
      </c>
    </row>
    <row r="97" spans="1:3" x14ac:dyDescent="0.25">
      <c r="A97" s="2" t="s">
        <v>92</v>
      </c>
      <c r="B97" s="3"/>
      <c r="C97" s="3"/>
    </row>
    <row r="98" spans="1:3" x14ac:dyDescent="0.25">
      <c r="A98" s="4" t="s">
        <v>93</v>
      </c>
      <c r="B98" s="5"/>
      <c r="C98" s="6"/>
    </row>
    <row r="99" spans="1:3" x14ac:dyDescent="0.25">
      <c r="A99" s="7" t="s">
        <v>94</v>
      </c>
    </row>
    <row r="100" spans="1:3" x14ac:dyDescent="0.25">
      <c r="A100" s="4" t="s">
        <v>95</v>
      </c>
    </row>
    <row r="101" spans="1:3" x14ac:dyDescent="0.25">
      <c r="A101" s="7" t="s">
        <v>102</v>
      </c>
    </row>
    <row r="102" spans="1:3" x14ac:dyDescent="0.25">
      <c r="A102" s="4" t="s">
        <v>96</v>
      </c>
    </row>
    <row r="103" spans="1:3" x14ac:dyDescent="0.25">
      <c r="A103" s="4" t="s">
        <v>97</v>
      </c>
    </row>
    <row r="104" spans="1:3" x14ac:dyDescent="0.25">
      <c r="A104" s="7" t="s">
        <v>98</v>
      </c>
    </row>
  </sheetData>
  <mergeCells count="4">
    <mergeCell ref="A3:K3"/>
    <mergeCell ref="A4:K4"/>
    <mergeCell ref="A5:K5"/>
    <mergeCell ref="A1:J1"/>
  </mergeCells>
  <pageMargins left="0.7" right="0.7" top="0.75" bottom="0.75" header="0.3" footer="0.3"/>
  <pageSetup paperSize="8" scale="74" fitToHeight="0" orientation="landscape" r:id="rId1"/>
  <ignoredErrors>
    <ignoredError sqref="E90 E94 H94 J94" formula="1"/>
    <ignoredError sqref="J45" formula="1" formulaRange="1"/>
    <ignoredError sqref="J9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Balance_4_2023_Subconcepto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2024-01-29T10:44:23Z</dcterms:modified>
</cp:coreProperties>
</file>